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uroinvestor-my.sharepoint.com/personal/cra_boligagruppen_dk/Documents/Økonomi/"/>
    </mc:Choice>
  </mc:AlternateContent>
  <xr:revisionPtr revIDLastSave="53" documentId="8_{61D289E0-E3C9-8440-9FE8-051E697A5F0C}" xr6:coauthVersionLast="45" xr6:coauthVersionMax="45" xr10:uidLastSave="{39C0FBB3-F853-3A4F-9718-517D22E98318}"/>
  <bookViews>
    <workbookView xWindow="9020" yWindow="840" windowWidth="28040" windowHeight="17440" xr2:uid="{385A99D5-5F38-ED45-BABC-0A644AD03307}"/>
  </bookViews>
  <sheets>
    <sheet name="Brug af google map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1" l="1"/>
  <c r="E36" i="1"/>
  <c r="E23" i="1"/>
  <c r="E33" i="1"/>
  <c r="D33" i="1"/>
  <c r="D20" i="1"/>
  <c r="E20" i="1" s="1"/>
  <c r="F2" i="1"/>
  <c r="B11" i="1"/>
  <c r="D7" i="1" s="1"/>
  <c r="E7" i="1" s="1"/>
  <c r="G33" i="1" l="1"/>
  <c r="F33" i="1"/>
  <c r="E37" i="1" s="1"/>
  <c r="E38" i="1" s="1"/>
  <c r="G20" i="1"/>
  <c r="F20" i="1"/>
  <c r="F7" i="1"/>
  <c r="G7" i="1"/>
  <c r="E11" i="1" l="1"/>
  <c r="E12" i="1" s="1"/>
  <c r="E13" i="1" s="1"/>
  <c r="E10" i="1"/>
  <c r="E24" i="1"/>
  <c r="E25" i="1" s="1"/>
  <c r="E26" i="1" s="1"/>
</calcChain>
</file>

<file path=xl/sharedStrings.xml><?xml version="1.0" encoding="utf-8"?>
<sst xmlns="http://schemas.openxmlformats.org/spreadsheetml/2006/main" count="46" uniqueCount="30">
  <si>
    <t>Kort</t>
  </si>
  <si>
    <t>Sattelit</t>
  </si>
  <si>
    <t>Støj</t>
  </si>
  <si>
    <t>Matrikler</t>
  </si>
  <si>
    <t>Solen</t>
  </si>
  <si>
    <t>Nedbør</t>
  </si>
  <si>
    <t xml:space="preserve">Periode </t>
  </si>
  <si>
    <t>1. nov 2019</t>
  </si>
  <si>
    <t>13. feb 2020</t>
  </si>
  <si>
    <t>Street (uge)</t>
  </si>
  <si>
    <t>Street (periode)</t>
  </si>
  <si>
    <t>Period</t>
  </si>
  <si>
    <t>Day</t>
  </si>
  <si>
    <t>Month</t>
  </si>
  <si>
    <t>Year</t>
  </si>
  <si>
    <t>Pris/år DKK</t>
  </si>
  <si>
    <t>Pris/år USD</t>
  </si>
  <si>
    <t>Pris/mdr USD</t>
  </si>
  <si>
    <t>Periode dage</t>
  </si>
  <si>
    <t>1 USD/DKK</t>
  </si>
  <si>
    <t>Total BVS</t>
  </si>
  <si>
    <t>Total BBR</t>
  </si>
  <si>
    <t>Total Kortsøg</t>
  </si>
  <si>
    <t>Rabat/mdr 200 USD</t>
  </si>
  <si>
    <t>Kun streetview på Boliga (Based on sattelite views)</t>
  </si>
  <si>
    <t>Api maps (100.000-500.000)</t>
  </si>
  <si>
    <t>Api maps (0-100.000)</t>
  </si>
  <si>
    <t>Api street dynamic (0-100.000)</t>
  </si>
  <si>
    <t>Google overalt på Boliga (Uden streetview)</t>
  </si>
  <si>
    <t>Kun streetview på Boliga (Based on reports sep.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</si>
</sst>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8E16B-C34E-EE4A-AFBC-F4F39D60E24F}">
  <dimension ref="A1:I40"/>
  <sheetViews>
    <sheetView tabSelected="1" workbookViewId="0">
      <selection activeCell="L1" sqref="L1"/>
    </sheetView>
  </sheetViews>
  <sheetFormatPr baseColWidth="10" defaultRowHeight="16" x14ac:dyDescent="0.2"/>
  <cols>
    <col min="1" max="1" width="17.5" customWidth="1"/>
    <col min="4" max="4" width="18.1640625" customWidth="1"/>
    <col min="5" max="6" width="14.83203125" customWidth="1"/>
    <col min="8" max="8" width="37" customWidth="1"/>
  </cols>
  <sheetData>
    <row r="1" spans="1:9" x14ac:dyDescent="0.2">
      <c r="A1" s="1" t="s">
        <v>6</v>
      </c>
      <c r="B1" t="s">
        <v>7</v>
      </c>
      <c r="C1" t="s">
        <v>8</v>
      </c>
      <c r="E1" s="1" t="s">
        <v>9</v>
      </c>
      <c r="F1">
        <v>1600</v>
      </c>
      <c r="H1" s="1" t="s">
        <v>19</v>
      </c>
      <c r="I1">
        <v>6.89</v>
      </c>
    </row>
    <row r="2" spans="1:9" x14ac:dyDescent="0.2">
      <c r="A2" s="1" t="s">
        <v>18</v>
      </c>
      <c r="B2">
        <v>104</v>
      </c>
      <c r="E2" s="1" t="s">
        <v>10</v>
      </c>
      <c r="F2">
        <f>(F1/7)*104</f>
        <v>23771.428571428572</v>
      </c>
      <c r="H2" s="1" t="s">
        <v>25</v>
      </c>
      <c r="I2">
        <v>5.5999999999999999E-3</v>
      </c>
    </row>
    <row r="3" spans="1:9" x14ac:dyDescent="0.2">
      <c r="H3" s="1" t="s">
        <v>26</v>
      </c>
      <c r="I3">
        <v>7.0000000000000001E-3</v>
      </c>
    </row>
    <row r="4" spans="1:9" x14ac:dyDescent="0.2">
      <c r="H4" s="1" t="s">
        <v>27</v>
      </c>
      <c r="I4">
        <v>1.4E-2</v>
      </c>
    </row>
    <row r="5" spans="1:9" x14ac:dyDescent="0.2">
      <c r="A5" s="1" t="s">
        <v>0</v>
      </c>
      <c r="B5">
        <v>323240</v>
      </c>
      <c r="D5" s="3" t="s">
        <v>28</v>
      </c>
      <c r="E5" s="3"/>
      <c r="F5" s="3"/>
      <c r="G5" s="3"/>
    </row>
    <row r="6" spans="1:9" x14ac:dyDescent="0.2">
      <c r="A6" s="1" t="s">
        <v>1</v>
      </c>
      <c r="B6">
        <v>152849</v>
      </c>
      <c r="D6" s="1" t="s">
        <v>11</v>
      </c>
      <c r="E6" s="1" t="s">
        <v>12</v>
      </c>
      <c r="F6" s="1" t="s">
        <v>13</v>
      </c>
      <c r="G6" s="1" t="s">
        <v>14</v>
      </c>
    </row>
    <row r="7" spans="1:9" x14ac:dyDescent="0.2">
      <c r="A7" s="1" t="s">
        <v>2</v>
      </c>
      <c r="B7">
        <v>140674</v>
      </c>
      <c r="D7">
        <f>B11+B14+B15</f>
        <v>3151051</v>
      </c>
      <c r="E7">
        <f>D7/B2</f>
        <v>30298.567307692309</v>
      </c>
      <c r="F7">
        <f>E7*30.42</f>
        <v>921682.4175000001</v>
      </c>
      <c r="G7">
        <f>E7*365.25</f>
        <v>11066551.709134616</v>
      </c>
    </row>
    <row r="8" spans="1:9" x14ac:dyDescent="0.2">
      <c r="A8" s="1" t="s">
        <v>3</v>
      </c>
      <c r="B8">
        <v>120717</v>
      </c>
    </row>
    <row r="9" spans="1:9" x14ac:dyDescent="0.2">
      <c r="A9" s="1" t="s">
        <v>4</v>
      </c>
      <c r="B9">
        <v>88240</v>
      </c>
    </row>
    <row r="10" spans="1:9" x14ac:dyDescent="0.2">
      <c r="A10" s="1" t="s">
        <v>5</v>
      </c>
      <c r="B10">
        <v>63119</v>
      </c>
      <c r="D10" s="1" t="s">
        <v>17</v>
      </c>
      <c r="E10">
        <f>F7*I2</f>
        <v>5161.4215380000005</v>
      </c>
    </row>
    <row r="11" spans="1:9" x14ac:dyDescent="0.2">
      <c r="A11" s="1" t="s">
        <v>20</v>
      </c>
      <c r="B11">
        <f>SUM(B5:B10)</f>
        <v>888839</v>
      </c>
      <c r="D11" s="1" t="s">
        <v>23</v>
      </c>
      <c r="E11">
        <f>E10-200</f>
        <v>4961.4215380000005</v>
      </c>
    </row>
    <row r="12" spans="1:9" x14ac:dyDescent="0.2">
      <c r="A12" s="1"/>
      <c r="D12" s="1" t="s">
        <v>16</v>
      </c>
      <c r="E12">
        <f>E11*12</f>
        <v>59537.058456000006</v>
      </c>
    </row>
    <row r="13" spans="1:9" ht="17" thickBot="1" x14ac:dyDescent="0.25">
      <c r="A13" s="1"/>
      <c r="D13" s="1" t="s">
        <v>15</v>
      </c>
      <c r="E13" s="2">
        <f>E12*I1</f>
        <v>410210.33276184002</v>
      </c>
    </row>
    <row r="14" spans="1:9" ht="17" thickTop="1" x14ac:dyDescent="0.2">
      <c r="A14" s="1" t="s">
        <v>21</v>
      </c>
      <c r="B14">
        <v>1282208</v>
      </c>
    </row>
    <row r="15" spans="1:9" x14ac:dyDescent="0.2">
      <c r="A15" s="1" t="s">
        <v>22</v>
      </c>
      <c r="B15">
        <v>980004</v>
      </c>
    </row>
    <row r="18" spans="4:7" x14ac:dyDescent="0.2">
      <c r="D18" s="3" t="s">
        <v>24</v>
      </c>
      <c r="E18" s="3"/>
      <c r="F18" s="3"/>
      <c r="G18" s="3"/>
    </row>
    <row r="19" spans="4:7" x14ac:dyDescent="0.2">
      <c r="D19" s="1" t="s">
        <v>11</v>
      </c>
      <c r="E19" s="1" t="s">
        <v>12</v>
      </c>
      <c r="F19" s="1" t="s">
        <v>13</v>
      </c>
      <c r="G19" s="1" t="s">
        <v>14</v>
      </c>
    </row>
    <row r="20" spans="4:7" x14ac:dyDescent="0.2">
      <c r="D20">
        <f>B6</f>
        <v>152849</v>
      </c>
      <c r="E20">
        <f>D20/B2</f>
        <v>1469.7019230769231</v>
      </c>
      <c r="F20">
        <f>E20*30.42</f>
        <v>44708.332500000004</v>
      </c>
      <c r="G20">
        <f>E20*365.25</f>
        <v>536808.62740384613</v>
      </c>
    </row>
    <row r="23" spans="4:7" x14ac:dyDescent="0.2">
      <c r="D23" s="1" t="s">
        <v>17</v>
      </c>
      <c r="E23">
        <f>F20*I4</f>
        <v>625.91665500000011</v>
      </c>
    </row>
    <row r="24" spans="4:7" x14ac:dyDescent="0.2">
      <c r="D24" s="1" t="s">
        <v>23</v>
      </c>
      <c r="E24">
        <f>E23-200</f>
        <v>425.91665500000011</v>
      </c>
    </row>
    <row r="25" spans="4:7" x14ac:dyDescent="0.2">
      <c r="D25" s="1" t="s">
        <v>16</v>
      </c>
      <c r="E25">
        <f>E24*12</f>
        <v>5110.9998600000017</v>
      </c>
    </row>
    <row r="26" spans="4:7" ht="17" thickBot="1" x14ac:dyDescent="0.25">
      <c r="D26" s="1" t="s">
        <v>15</v>
      </c>
      <c r="E26" s="2">
        <f>E25*I1</f>
        <v>35214.789035400012</v>
      </c>
    </row>
    <row r="27" spans="4:7" ht="17" thickTop="1" x14ac:dyDescent="0.2"/>
    <row r="31" spans="4:7" x14ac:dyDescent="0.2">
      <c r="D31" s="3" t="s">
        <v>29</v>
      </c>
      <c r="E31" s="3"/>
      <c r="F31" s="3"/>
      <c r="G31" s="3"/>
    </row>
    <row r="32" spans="4:7" x14ac:dyDescent="0.2">
      <c r="D32" s="1" t="s">
        <v>11</v>
      </c>
      <c r="E32" s="1" t="s">
        <v>12</v>
      </c>
      <c r="F32" s="1" t="s">
        <v>13</v>
      </c>
      <c r="G32" s="1" t="s">
        <v>14</v>
      </c>
    </row>
    <row r="33" spans="4:7" x14ac:dyDescent="0.2">
      <c r="D33">
        <f>F2*4</f>
        <v>95085.71428571429</v>
      </c>
      <c r="E33">
        <f>D33/B2</f>
        <v>914.28571428571433</v>
      </c>
      <c r="F33">
        <f>E33*30.42</f>
        <v>27812.571428571431</v>
      </c>
      <c r="G33">
        <f>E33*365.25</f>
        <v>333942.85714285716</v>
      </c>
    </row>
    <row r="36" spans="4:7" x14ac:dyDescent="0.2">
      <c r="D36" s="1" t="s">
        <v>17</v>
      </c>
      <c r="E36">
        <f>F33*I4</f>
        <v>389.37600000000003</v>
      </c>
    </row>
    <row r="37" spans="4:7" x14ac:dyDescent="0.2">
      <c r="D37" s="1" t="s">
        <v>23</v>
      </c>
      <c r="E37">
        <f>E36-200</f>
        <v>189.37600000000003</v>
      </c>
    </row>
    <row r="38" spans="4:7" x14ac:dyDescent="0.2">
      <c r="D38" s="1" t="s">
        <v>16</v>
      </c>
      <c r="E38">
        <f>E37*12</f>
        <v>2272.5120000000006</v>
      </c>
    </row>
    <row r="39" spans="4:7" ht="17" thickBot="1" x14ac:dyDescent="0.25">
      <c r="D39" s="1" t="s">
        <v>15</v>
      </c>
      <c r="E39" s="2">
        <f>E38*I1</f>
        <v>15657.607680000003</v>
      </c>
    </row>
    <row r="40" spans="4:7" ht="17" thickTop="1" x14ac:dyDescent="0.2"/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Brug af google maps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Casper Rasmussen</cp:lastModifiedBy>
  <dcterms:created xsi:type="dcterms:W3CDTF">2020-02-13T14:33:12Z</dcterms:created>
  <dcterms:modified xsi:type="dcterms:W3CDTF">2020-02-14T10:33:51Z</dcterms:modified>
</cp:coreProperties>
</file>