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kj\Documents\Peters mappe\Faste udtræk\PM\Nedtagne annoncer\Returliser\2022\"/>
    </mc:Choice>
  </mc:AlternateContent>
  <xr:revisionPtr revIDLastSave="0" documentId="13_ncr:1_{DB18449A-0F95-491C-83D5-222ACEE3C03F}" xr6:coauthVersionLast="47" xr6:coauthVersionMax="47" xr10:uidLastSave="{00000000-0000-0000-0000-000000000000}"/>
  <bookViews>
    <workbookView xWindow="-120" yWindow="-120" windowWidth="24240" windowHeight="13140" xr2:uid="{CC58961C-0A28-4E38-8F4D-660093E3AA87}"/>
  </bookViews>
  <sheets>
    <sheet name="Nedtagne annoncer" sheetId="1" r:id="rId1"/>
    <sheet name="Mæglere" sheetId="2" r:id="rId2"/>
  </sheets>
  <externalReferences>
    <externalReference r:id="rId3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34" i="1"/>
  <c r="M1034" i="1"/>
  <c r="L1035" i="1"/>
  <c r="M1035" i="1"/>
  <c r="L1036" i="1"/>
  <c r="M1036" i="1"/>
  <c r="L1037" i="1"/>
  <c r="M1037" i="1"/>
  <c r="L1038" i="1"/>
  <c r="M1038" i="1"/>
  <c r="L1039" i="1"/>
  <c r="M1039" i="1"/>
  <c r="L1040" i="1"/>
  <c r="M1040" i="1"/>
  <c r="L1041" i="1"/>
  <c r="M1041" i="1"/>
  <c r="L1042" i="1"/>
  <c r="M1042" i="1"/>
  <c r="L1043" i="1"/>
  <c r="M1043" i="1"/>
  <c r="L1044" i="1"/>
  <c r="M1044" i="1"/>
  <c r="L1045" i="1"/>
  <c r="M1045" i="1"/>
  <c r="L1046" i="1"/>
  <c r="M1046" i="1"/>
  <c r="L1047" i="1"/>
  <c r="M1047" i="1"/>
  <c r="L1048" i="1"/>
  <c r="M1048" i="1"/>
  <c r="L1049" i="1"/>
  <c r="M1049" i="1"/>
  <c r="L1050" i="1"/>
  <c r="M1050" i="1"/>
  <c r="L1051" i="1"/>
  <c r="M1051" i="1"/>
  <c r="L1052" i="1"/>
  <c r="M1052" i="1"/>
  <c r="L1053" i="1"/>
  <c r="M1053" i="1"/>
  <c r="L1054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L1072" i="1"/>
  <c r="M1072" i="1"/>
  <c r="L1073" i="1"/>
  <c r="M1073" i="1"/>
  <c r="L1074" i="1"/>
  <c r="M1074" i="1"/>
  <c r="L1075" i="1"/>
  <c r="M1075" i="1"/>
  <c r="L1076" i="1"/>
  <c r="M1076" i="1"/>
  <c r="L1077" i="1"/>
  <c r="M1077" i="1"/>
  <c r="L1078" i="1"/>
  <c r="M1078" i="1"/>
  <c r="L1079" i="1"/>
  <c r="M1079" i="1"/>
  <c r="L1080" i="1"/>
  <c r="M1080" i="1"/>
  <c r="L1081" i="1"/>
  <c r="M1081" i="1"/>
  <c r="L1082" i="1"/>
  <c r="M1082" i="1"/>
  <c r="L1083" i="1"/>
  <c r="M1083" i="1"/>
  <c r="L1084" i="1"/>
  <c r="M1084" i="1"/>
  <c r="L1085" i="1"/>
  <c r="M1085" i="1"/>
  <c r="L1086" i="1"/>
  <c r="M1086" i="1"/>
  <c r="L1087" i="1"/>
  <c r="M1087" i="1"/>
  <c r="L1088" i="1"/>
  <c r="M1088" i="1"/>
  <c r="L1089" i="1"/>
  <c r="M1089" i="1"/>
  <c r="L1090" i="1"/>
  <c r="M1090" i="1"/>
  <c r="L1091" i="1"/>
  <c r="M1091" i="1"/>
  <c r="L1092" i="1"/>
  <c r="M1092" i="1"/>
  <c r="L1093" i="1"/>
  <c r="M1093" i="1"/>
  <c r="L1094" i="1"/>
  <c r="M1094" i="1"/>
  <c r="L1095" i="1"/>
  <c r="M1095" i="1"/>
  <c r="L1096" i="1"/>
  <c r="M1096" i="1"/>
  <c r="L1097" i="1"/>
  <c r="M1097" i="1"/>
  <c r="L1098" i="1"/>
  <c r="M1098" i="1"/>
  <c r="L1099" i="1"/>
  <c r="M1099" i="1"/>
  <c r="L1100" i="1"/>
  <c r="M1100" i="1"/>
  <c r="L1101" i="1"/>
  <c r="M1101" i="1"/>
  <c r="L1102" i="1"/>
  <c r="M1102" i="1"/>
  <c r="L1103" i="1"/>
  <c r="M1103" i="1"/>
  <c r="L1104" i="1"/>
  <c r="M1104" i="1"/>
  <c r="L1105" i="1"/>
  <c r="M1105" i="1"/>
  <c r="L1106" i="1"/>
  <c r="M1106" i="1"/>
  <c r="L1107" i="1"/>
  <c r="M1107" i="1"/>
  <c r="L1108" i="1"/>
  <c r="M1108" i="1"/>
  <c r="L1109" i="1"/>
  <c r="M1109" i="1"/>
  <c r="L1110" i="1"/>
  <c r="M1110" i="1"/>
  <c r="L1111" i="1"/>
  <c r="M1111" i="1"/>
  <c r="L1112" i="1"/>
  <c r="M1112" i="1"/>
  <c r="L1113" i="1"/>
  <c r="M1113" i="1"/>
  <c r="L1114" i="1"/>
  <c r="M1114" i="1"/>
  <c r="L1115" i="1"/>
  <c r="M1115" i="1"/>
  <c r="L1116" i="1"/>
  <c r="M1116" i="1"/>
  <c r="L1117" i="1"/>
  <c r="M1117" i="1"/>
  <c r="L1118" i="1"/>
  <c r="M1118" i="1"/>
  <c r="L1119" i="1"/>
  <c r="M1119" i="1"/>
  <c r="L1120" i="1"/>
  <c r="M1120" i="1"/>
  <c r="L1121" i="1"/>
  <c r="M1121" i="1"/>
  <c r="L1122" i="1"/>
  <c r="M1122" i="1"/>
  <c r="L1123" i="1"/>
  <c r="M1123" i="1"/>
  <c r="L1124" i="1"/>
  <c r="M1124" i="1"/>
  <c r="L1125" i="1"/>
  <c r="M1125" i="1"/>
  <c r="L1126" i="1"/>
  <c r="M1126" i="1"/>
  <c r="L1127" i="1"/>
  <c r="M1127" i="1"/>
  <c r="L1128" i="1"/>
  <c r="M1128" i="1"/>
  <c r="L1129" i="1"/>
  <c r="M1129" i="1"/>
  <c r="L1130" i="1"/>
  <c r="M1130" i="1"/>
  <c r="L1131" i="1"/>
  <c r="M1131" i="1"/>
  <c r="L1132" i="1"/>
  <c r="M1132" i="1"/>
  <c r="L1133" i="1"/>
  <c r="M1133" i="1"/>
  <c r="L1134" i="1"/>
  <c r="M1134" i="1"/>
  <c r="L1135" i="1"/>
  <c r="M1135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48" i="1"/>
  <c r="M1148" i="1"/>
  <c r="L1149" i="1"/>
  <c r="M1149" i="1"/>
  <c r="L1150" i="1"/>
  <c r="M1150" i="1"/>
  <c r="L1151" i="1"/>
  <c r="M1151" i="1"/>
  <c r="L1152" i="1"/>
  <c r="M1152" i="1"/>
  <c r="L1153" i="1"/>
  <c r="M1153" i="1"/>
  <c r="L1154" i="1"/>
  <c r="M1154" i="1"/>
  <c r="L1155" i="1"/>
  <c r="M1155" i="1"/>
  <c r="L1156" i="1"/>
  <c r="M1156" i="1"/>
  <c r="L1157" i="1"/>
  <c r="M1157" i="1"/>
  <c r="L1158" i="1"/>
  <c r="M1158" i="1"/>
  <c r="L1159" i="1"/>
  <c r="M1159" i="1"/>
  <c r="L1160" i="1"/>
  <c r="M1160" i="1"/>
  <c r="L1161" i="1"/>
  <c r="M1161" i="1"/>
  <c r="L1162" i="1"/>
  <c r="M1162" i="1"/>
  <c r="L1163" i="1"/>
  <c r="M1163" i="1"/>
  <c r="L1164" i="1"/>
  <c r="M1164" i="1"/>
  <c r="L1165" i="1"/>
  <c r="M1165" i="1"/>
  <c r="L1166" i="1"/>
  <c r="M1166" i="1"/>
  <c r="L1167" i="1"/>
  <c r="M1167" i="1"/>
  <c r="L1168" i="1"/>
  <c r="M1168" i="1"/>
  <c r="L1169" i="1"/>
  <c r="M1169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5" i="1"/>
  <c r="M1185" i="1"/>
  <c r="M2" i="1"/>
  <c r="L2" i="1"/>
  <c r="A1185" i="1" l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6" i="1"/>
  <c r="A1157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997" i="1"/>
  <c r="A996" i="1"/>
  <c r="A995" i="1"/>
  <c r="A994" i="1"/>
  <c r="A993" i="1"/>
  <c r="A992" i="1"/>
  <c r="A991" i="1"/>
  <c r="A990" i="1"/>
  <c r="A989" i="1"/>
  <c r="A988" i="1"/>
  <c r="A987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40" i="1"/>
  <c r="A739" i="1"/>
  <c r="A738" i="1"/>
  <c r="A737" i="1"/>
  <c r="A736" i="1"/>
  <c r="A735" i="1"/>
  <c r="A734" i="1"/>
  <c r="A732" i="1"/>
  <c r="A733" i="1"/>
  <c r="A730" i="1"/>
  <c r="A729" i="1"/>
  <c r="A728" i="1"/>
  <c r="A731" i="1"/>
  <c r="A727" i="1"/>
  <c r="A726" i="1"/>
  <c r="A725" i="1"/>
  <c r="A659" i="1"/>
  <c r="A658" i="1"/>
  <c r="A657" i="1"/>
  <c r="A656" i="1"/>
  <c r="A655" i="1"/>
  <c r="A654" i="1"/>
  <c r="A653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6" i="1"/>
  <c r="A587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457" i="1"/>
  <c r="A456" i="1"/>
  <c r="A455" i="1"/>
  <c r="A454" i="1"/>
  <c r="A453" i="1"/>
  <c r="A424" i="1"/>
  <c r="A423" i="1"/>
  <c r="A422" i="1"/>
  <c r="A421" i="1"/>
  <c r="A420" i="1"/>
  <c r="A419" i="1"/>
  <c r="A418" i="1"/>
  <c r="A339" i="1"/>
  <c r="A338" i="1"/>
  <c r="A337" i="1"/>
  <c r="A336" i="1"/>
  <c r="A327" i="1"/>
  <c r="A326" i="1"/>
  <c r="A325" i="1"/>
  <c r="A324" i="1"/>
  <c r="A323" i="1"/>
  <c r="A322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23" i="1"/>
  <c r="A222" i="1"/>
  <c r="A221" i="1"/>
  <c r="A220" i="1"/>
  <c r="A219" i="1"/>
  <c r="A218" i="1"/>
  <c r="A217" i="1"/>
  <c r="A216" i="1"/>
  <c r="A215" i="1"/>
  <c r="A214" i="1"/>
  <c r="A213" i="1"/>
  <c r="A211" i="1"/>
  <c r="A212" i="1"/>
  <c r="A210" i="1"/>
  <c r="A209" i="1"/>
  <c r="A192" i="1"/>
  <c r="A190" i="1"/>
  <c r="A191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39" i="1"/>
  <c r="A38" i="1"/>
  <c r="A37" i="1"/>
  <c r="A36" i="1"/>
  <c r="A35" i="1"/>
  <c r="A34" i="1"/>
  <c r="A33" i="1"/>
  <c r="A32" i="1"/>
  <c r="A27" i="1"/>
  <c r="A26" i="1"/>
  <c r="A25" i="1"/>
  <c r="A24" i="1"/>
  <c r="A23" i="1"/>
  <c r="A22" i="1"/>
  <c r="A21" i="1"/>
  <c r="A20" i="1"/>
  <c r="A19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47" i="1"/>
  <c r="A46" i="1"/>
  <c r="A45" i="1"/>
  <c r="A44" i="1"/>
  <c r="A43" i="1"/>
  <c r="A42" i="1"/>
  <c r="A41" i="1"/>
  <c r="A40" i="1"/>
  <c r="A138" i="1"/>
  <c r="A137" i="1"/>
  <c r="A136" i="1"/>
  <c r="A135" i="1"/>
  <c r="A889" i="1"/>
  <c r="A888" i="1"/>
  <c r="A887" i="1"/>
  <c r="A886" i="1"/>
  <c r="A885" i="1"/>
  <c r="A884" i="1"/>
  <c r="A883" i="1"/>
  <c r="A882" i="1"/>
  <c r="A441" i="1"/>
  <c r="A440" i="1"/>
  <c r="A439" i="1"/>
  <c r="A438" i="1"/>
  <c r="A437" i="1"/>
  <c r="A202" i="1"/>
  <c r="A201" i="1"/>
  <c r="A200" i="1"/>
  <c r="A1146" i="1"/>
  <c r="A1145" i="1"/>
  <c r="A1144" i="1"/>
  <c r="A825" i="1"/>
  <c r="A824" i="1"/>
  <c r="A823" i="1"/>
  <c r="A822" i="1"/>
  <c r="A821" i="1"/>
  <c r="A820" i="1"/>
  <c r="A819" i="1"/>
  <c r="A818" i="1"/>
  <c r="A946" i="1"/>
  <c r="A945" i="1"/>
  <c r="A944" i="1"/>
  <c r="A943" i="1"/>
  <c r="A942" i="1"/>
  <c r="A941" i="1"/>
  <c r="A940" i="1"/>
  <c r="A939" i="1"/>
  <c r="A938" i="1"/>
  <c r="A937" i="1"/>
  <c r="A936" i="1"/>
  <c r="A934" i="1"/>
  <c r="A935" i="1"/>
  <c r="A933" i="1"/>
  <c r="A932" i="1"/>
  <c r="A931" i="1"/>
  <c r="A930" i="1"/>
  <c r="A1184" i="1"/>
  <c r="A1183" i="1"/>
  <c r="A1182" i="1"/>
  <c r="A1181" i="1"/>
  <c r="A1155" i="1"/>
  <c r="A1154" i="1"/>
  <c r="A1153" i="1"/>
  <c r="A1152" i="1"/>
  <c r="A1151" i="1"/>
  <c r="A1150" i="1"/>
  <c r="A1149" i="1"/>
  <c r="A1148" i="1"/>
  <c r="A1147" i="1"/>
  <c r="A1131" i="1"/>
  <c r="A1130" i="1"/>
  <c r="A1129" i="1"/>
  <c r="A1128" i="1"/>
  <c r="A1126" i="1"/>
  <c r="A1127" i="1"/>
  <c r="A1125" i="1"/>
  <c r="A1124" i="1"/>
  <c r="A1123" i="1"/>
  <c r="A1122" i="1"/>
  <c r="A1121" i="1"/>
  <c r="A1120" i="1"/>
  <c r="A1118" i="1"/>
  <c r="A1119" i="1"/>
  <c r="A1117" i="1"/>
  <c r="A1116" i="1"/>
  <c r="A1115" i="1"/>
  <c r="A1114" i="1"/>
  <c r="A1112" i="1"/>
  <c r="A1113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81" i="1"/>
  <c r="A1080" i="1"/>
  <c r="A1079" i="1"/>
  <c r="A1078" i="1"/>
  <c r="A1077" i="1"/>
  <c r="A1076" i="1"/>
  <c r="A1075" i="1"/>
  <c r="A1073" i="1"/>
  <c r="A1074" i="1"/>
  <c r="A1072" i="1"/>
  <c r="A1071" i="1"/>
  <c r="A1070" i="1"/>
  <c r="A1069" i="1"/>
  <c r="A1068" i="1"/>
  <c r="A1067" i="1"/>
  <c r="A1066" i="1"/>
  <c r="A1065" i="1"/>
  <c r="A1064" i="1"/>
  <c r="A1063" i="1"/>
  <c r="A1061" i="1"/>
  <c r="A1062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03" i="1"/>
  <c r="A1002" i="1"/>
  <c r="A1001" i="1"/>
  <c r="A1000" i="1"/>
  <c r="A999" i="1"/>
  <c r="A998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3" i="1"/>
  <c r="A854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0" i="1"/>
  <c r="A781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682" i="1"/>
  <c r="A681" i="1"/>
  <c r="A680" i="1"/>
  <c r="A679" i="1"/>
  <c r="A678" i="1"/>
  <c r="A677" i="1"/>
  <c r="A676" i="1"/>
  <c r="A675" i="1"/>
  <c r="A672" i="1"/>
  <c r="A674" i="1"/>
  <c r="A673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8" i="1"/>
  <c r="A629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8" i="1"/>
  <c r="A549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1" i="1"/>
  <c r="A530" i="1"/>
  <c r="A532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5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1" i="1"/>
  <c r="A502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6" i="1"/>
  <c r="A477" i="1"/>
  <c r="A475" i="1"/>
  <c r="A472" i="1"/>
  <c r="A474" i="1"/>
  <c r="A473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2" i="1"/>
  <c r="A451" i="1"/>
  <c r="A450" i="1"/>
  <c r="A448" i="1"/>
  <c r="A449" i="1"/>
  <c r="A447" i="1"/>
  <c r="A446" i="1"/>
  <c r="A444" i="1"/>
  <c r="A445" i="1"/>
  <c r="A443" i="1"/>
  <c r="A442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12" i="1"/>
  <c r="A411" i="1"/>
  <c r="A410" i="1"/>
  <c r="A409" i="1"/>
  <c r="A407" i="1"/>
  <c r="A408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67" i="1"/>
  <c r="A365" i="1"/>
  <c r="A366" i="1"/>
  <c r="A364" i="1"/>
  <c r="A363" i="1"/>
  <c r="A362" i="1"/>
  <c r="A361" i="1"/>
  <c r="A360" i="1"/>
  <c r="A345" i="1"/>
  <c r="A344" i="1"/>
  <c r="A343" i="1"/>
  <c r="A342" i="1"/>
  <c r="A341" i="1"/>
  <c r="A340" i="1"/>
  <c r="A335" i="1"/>
  <c r="A334" i="1"/>
  <c r="A333" i="1"/>
  <c r="A332" i="1"/>
  <c r="A331" i="1"/>
  <c r="A330" i="1"/>
  <c r="A329" i="1"/>
  <c r="A328" i="1"/>
  <c r="A229" i="1"/>
  <c r="A228" i="1"/>
  <c r="A227" i="1"/>
  <c r="A226" i="1"/>
  <c r="A225" i="1"/>
  <c r="A224" i="1"/>
  <c r="A208" i="1"/>
  <c r="A207" i="1"/>
  <c r="A206" i="1"/>
  <c r="A205" i="1"/>
  <c r="A204" i="1"/>
  <c r="A203" i="1"/>
  <c r="A199" i="1"/>
  <c r="A198" i="1"/>
  <c r="A197" i="1"/>
  <c r="A196" i="1"/>
  <c r="A195" i="1"/>
  <c r="A194" i="1"/>
  <c r="A193" i="1"/>
  <c r="A161" i="1"/>
  <c r="A160" i="1"/>
  <c r="A159" i="1"/>
  <c r="A158" i="1"/>
  <c r="A157" i="1"/>
  <c r="A156" i="1"/>
  <c r="A155" i="1"/>
  <c r="A154" i="1"/>
  <c r="A153" i="1"/>
  <c r="A152" i="1"/>
  <c r="A150" i="1"/>
  <c r="A151" i="1"/>
  <c r="A149" i="1"/>
  <c r="A148" i="1"/>
  <c r="A147" i="1"/>
  <c r="A146" i="1"/>
  <c r="A140" i="1"/>
  <c r="A139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42" i="1"/>
  <c r="A141" i="1"/>
  <c r="A106" i="1"/>
  <c r="A105" i="1"/>
  <c r="A103" i="1"/>
  <c r="A104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59" i="1"/>
  <c r="A358" i="1"/>
  <c r="A357" i="1"/>
  <c r="A356" i="1"/>
  <c r="A355" i="1"/>
  <c r="A353" i="1"/>
  <c r="A352" i="1"/>
  <c r="A354" i="1"/>
  <c r="A351" i="1"/>
  <c r="A350" i="1"/>
  <c r="A349" i="1"/>
  <c r="A348" i="1"/>
  <c r="A347" i="1"/>
  <c r="A34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377" i="1"/>
  <c r="A376" i="1"/>
  <c r="A375" i="1"/>
  <c r="A374" i="1"/>
  <c r="A373" i="1"/>
  <c r="A372" i="1"/>
  <c r="A371" i="1"/>
  <c r="A369" i="1"/>
  <c r="A370" i="1"/>
  <c r="A368" i="1"/>
  <c r="A276" i="1"/>
  <c r="A275" i="1"/>
  <c r="A273" i="1"/>
  <c r="A271" i="1"/>
  <c r="A272" i="1"/>
  <c r="A274" i="1"/>
  <c r="A268" i="1"/>
  <c r="A270" i="1"/>
  <c r="A269" i="1"/>
  <c r="A265" i="1"/>
  <c r="A266" i="1"/>
  <c r="A267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0" i="1"/>
  <c r="A249" i="1"/>
  <c r="A251" i="1"/>
  <c r="A248" i="1"/>
  <c r="A246" i="1"/>
  <c r="A245" i="1"/>
  <c r="A247" i="1"/>
  <c r="A244" i="1"/>
  <c r="A242" i="1"/>
  <c r="A243" i="1"/>
  <c r="A240" i="1"/>
  <c r="A241" i="1"/>
  <c r="A239" i="1"/>
  <c r="A237" i="1"/>
  <c r="A238" i="1"/>
  <c r="A235" i="1"/>
  <c r="A236" i="1"/>
  <c r="A234" i="1"/>
  <c r="A233" i="1"/>
  <c r="A232" i="1"/>
  <c r="A231" i="1"/>
  <c r="A230" i="1"/>
  <c r="A899" i="1"/>
  <c r="A898" i="1"/>
  <c r="A897" i="1"/>
  <c r="A896" i="1"/>
  <c r="A895" i="1"/>
  <c r="A894" i="1"/>
  <c r="A893" i="1"/>
  <c r="A892" i="1"/>
  <c r="A891" i="1"/>
  <c r="A890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31" i="1"/>
  <c r="A30" i="1"/>
  <c r="A29" i="1"/>
  <c r="A28" i="1"/>
  <c r="A145" i="1"/>
  <c r="A144" i="1"/>
  <c r="A143" i="1"/>
  <c r="A417" i="1"/>
  <c r="A416" i="1"/>
  <c r="A415" i="1"/>
  <c r="A414" i="1"/>
  <c r="A413" i="1"/>
  <c r="D136" i="2"/>
  <c r="E136" i="2" s="1"/>
  <c r="D135" i="2" l="1"/>
  <c r="E135" i="2" s="1"/>
  <c r="D134" i="2"/>
  <c r="E134" i="2" s="1"/>
  <c r="D133" i="2"/>
  <c r="E133" i="2" s="1"/>
  <c r="D132" i="2"/>
  <c r="E132" i="2" s="1"/>
  <c r="D131" i="2"/>
  <c r="E131" i="2" s="1"/>
  <c r="D130" i="2"/>
  <c r="E130" i="2" s="1"/>
  <c r="D129" i="2"/>
  <c r="E129" i="2" s="1"/>
  <c r="D128" i="2"/>
  <c r="E128" i="2" s="1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 s="1"/>
  <c r="D116" i="2"/>
  <c r="E116" i="2" s="1"/>
  <c r="D115" i="2"/>
  <c r="E115" i="2" s="1"/>
  <c r="D114" i="2"/>
  <c r="E114" i="2" s="1"/>
  <c r="D113" i="2"/>
  <c r="E113" i="2" s="1"/>
  <c r="D112" i="2"/>
  <c r="E112" i="2" s="1"/>
  <c r="D111" i="2"/>
  <c r="E111" i="2" s="1"/>
  <c r="D110" i="2"/>
  <c r="E110" i="2" s="1"/>
  <c r="D109" i="2"/>
  <c r="E109" i="2" s="1"/>
  <c r="D108" i="2"/>
  <c r="E108" i="2" s="1"/>
  <c r="D107" i="2"/>
  <c r="E107" i="2" s="1"/>
  <c r="D106" i="2"/>
  <c r="E106" i="2" s="1"/>
  <c r="D105" i="2"/>
  <c r="E105" i="2" s="1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D2" i="2"/>
  <c r="D138" i="2" l="1"/>
  <c r="E2" i="2"/>
  <c r="E138" i="2" s="1"/>
</calcChain>
</file>

<file path=xl/sharedStrings.xml><?xml version="1.0" encoding="utf-8"?>
<sst xmlns="http://schemas.openxmlformats.org/spreadsheetml/2006/main" count="6234" uniqueCount="1541">
  <si>
    <t>Mappenavn</t>
  </si>
  <si>
    <t>MæglerguideID</t>
  </si>
  <si>
    <t>Mægler</t>
  </si>
  <si>
    <t>BoligID</t>
  </si>
  <si>
    <t>Boligtype</t>
  </si>
  <si>
    <t>Adresse</t>
  </si>
  <si>
    <t>Postnr.</t>
  </si>
  <si>
    <t>Kommune</t>
  </si>
  <si>
    <t>Nedtagningsdato</t>
  </si>
  <si>
    <t>Kategori</t>
  </si>
  <si>
    <t>Evt. kommentar</t>
  </si>
  <si>
    <t>Faktureret</t>
  </si>
  <si>
    <t>SQL-kode</t>
  </si>
  <si>
    <t>BoligMægler Næstved</t>
  </si>
  <si>
    <t>danbolig Allerød</t>
  </si>
  <si>
    <t>danbolig Vanløse ApS</t>
  </si>
  <si>
    <t>danbolig Asnæs Sven Øvre</t>
  </si>
  <si>
    <t>danbolig Ballerup/Smørum - Henrik Dreyer &amp; Brian Dreyer Larsen</t>
  </si>
  <si>
    <t>danbolig Bent Kohls</t>
  </si>
  <si>
    <t>danbolig Birkerød - Rasmussen &amp; Holm</t>
  </si>
  <si>
    <t>danbolig Nordvest-Emdrup - Brdr. Bjørn Bredo &amp; partnere</t>
  </si>
  <si>
    <t>danbolig Nørrebro - Brdr. Bjørn Bredo &amp; partnere</t>
  </si>
  <si>
    <t>danbolig Dreyer</t>
  </si>
  <si>
    <t>danbolig Espergærde</t>
  </si>
  <si>
    <t>danbolig Frederiksberg</t>
  </si>
  <si>
    <t>danbolig Frederiksberg C</t>
  </si>
  <si>
    <t>danbolig Frederikssund</t>
  </si>
  <si>
    <t>danbolig Frederiksværk</t>
  </si>
  <si>
    <t>danbolig Faaborg</t>
  </si>
  <si>
    <t>danbolig Gentofte</t>
  </si>
  <si>
    <t>danbolig Gilleleje</t>
  </si>
  <si>
    <t>danbolig Give</t>
  </si>
  <si>
    <t>danbolig Haderslev</t>
  </si>
  <si>
    <t>danbolig Hedehusene</t>
  </si>
  <si>
    <t>danbolig Helsinge</t>
  </si>
  <si>
    <t>danbolig Tisvildeleje</t>
  </si>
  <si>
    <t>danbolig Herlev</t>
  </si>
  <si>
    <t>danbolig Hillerød</t>
  </si>
  <si>
    <t>danbolig Hjørring</t>
  </si>
  <si>
    <t>danbolig Hobro - Mariager</t>
  </si>
  <si>
    <t>danbolig Holbæk - Henrik Larsen A/S</t>
  </si>
  <si>
    <t>danbolig Bagsværd - Holm &amp; Hauberg</t>
  </si>
  <si>
    <t>danbolig Brønshøj - Holm &amp; Hauberg</t>
  </si>
  <si>
    <t>danbolig Søborg - Holm &amp; Hauberg</t>
  </si>
  <si>
    <t>danbolig Holstebro</t>
  </si>
  <si>
    <t>Ejendomsmægler Peter Schmidt - Danbolig</t>
  </si>
  <si>
    <t xml:space="preserve">danbolig Hornbæk </t>
  </si>
  <si>
    <t>danbolig Hundested</t>
  </si>
  <si>
    <t>danbolig Hvidovre</t>
  </si>
  <si>
    <t>danbolig Højby - Ellinge Lyng</t>
  </si>
  <si>
    <t>danbolig v/ Heidi Meyer-Karlsen</t>
  </si>
  <si>
    <t>danbolig Kalundborg</t>
  </si>
  <si>
    <t>danbolig Langeland</t>
  </si>
  <si>
    <t>danbolig Lyngby</t>
  </si>
  <si>
    <t>danbolig Møn</t>
  </si>
  <si>
    <t>danbolig Nykøbing Sjælland</t>
  </si>
  <si>
    <t>danbolig Odense - Dalum</t>
  </si>
  <si>
    <t>danbolig Odense - Hjallese</t>
  </si>
  <si>
    <t>danbolig Odense Tarup</t>
  </si>
  <si>
    <t>danbolig Odense C</t>
  </si>
  <si>
    <t>danbolig Per Johansen BoligCenter A/S</t>
  </si>
  <si>
    <t>danbolig Randers</t>
  </si>
  <si>
    <t>danbolig Ringe</t>
  </si>
  <si>
    <t>danbolig Ringsted</t>
  </si>
  <si>
    <t>danbolig Roskilde C</t>
  </si>
  <si>
    <t>danbolig Rødovre A/S</t>
  </si>
  <si>
    <t>danbolig Sorø</t>
  </si>
  <si>
    <t>danbolig Stenløse Ølstykke</t>
  </si>
  <si>
    <t>danbolig Borup</t>
  </si>
  <si>
    <t>danbolig Faxe</t>
  </si>
  <si>
    <t>danbolig Haslev</t>
  </si>
  <si>
    <t>danbolig Køge</t>
  </si>
  <si>
    <t>danbolig Præstø</t>
  </si>
  <si>
    <t>danbolig Stevns</t>
  </si>
  <si>
    <t>danbolig Viby Sj.</t>
  </si>
  <si>
    <t>danbolig Taastrup</t>
  </si>
  <si>
    <t>danbolig Vangede-Dyssegård</t>
  </si>
  <si>
    <t>danbolig Andersen &amp; Partnere</t>
  </si>
  <si>
    <t>danbolig Virum</t>
  </si>
  <si>
    <t>danbolig Vordingborg</t>
  </si>
  <si>
    <t>danbolig Værløse</t>
  </si>
  <si>
    <t>danbolig Aarhus City</t>
  </si>
  <si>
    <t>danbolig Aarhus Nord</t>
  </si>
  <si>
    <t>EDC Ikast</t>
  </si>
  <si>
    <t>Estate Amager ApS - Amagerbrogade</t>
  </si>
  <si>
    <t>Estate Amager ApS - Kongelundsvej</t>
  </si>
  <si>
    <t>Estate Allebo Lystrup - Skødstrup</t>
  </si>
  <si>
    <t>Estate Peter Møller - Fredericia</t>
  </si>
  <si>
    <t>home Farum</t>
  </si>
  <si>
    <t>home Korsør</t>
  </si>
  <si>
    <t>home Skagen</t>
  </si>
  <si>
    <t>home Østerbro</t>
  </si>
  <si>
    <t>home Østerbro - Svanemøllen</t>
  </si>
  <si>
    <t>LokalBolig Charlottenlund/Klampenborg ApS</t>
  </si>
  <si>
    <t>LokalBolig Hellerup ApS</t>
  </si>
  <si>
    <t>Nybolig Blåvand</t>
  </si>
  <si>
    <t>Nybolig Børkop &amp; Brejning</t>
  </si>
  <si>
    <t>Nybolig Fanø</t>
  </si>
  <si>
    <t>Nybolig Thomas Jürgensen</t>
  </si>
  <si>
    <t>Nybolig Herning</t>
  </si>
  <si>
    <t>Nybolig Hadsten</t>
  </si>
  <si>
    <t>Nybolig Hinnerup</t>
  </si>
  <si>
    <t>Nybolig Kjellerup - Frank Lerche</t>
  </si>
  <si>
    <t>Nybolig Kolding A/S</t>
  </si>
  <si>
    <t>Nybolig Lemvig</t>
  </si>
  <si>
    <t>Nybolig Mariann Trolledahl Greve Strand</t>
  </si>
  <si>
    <t>Nybolig Mariann Trolledahl Solrød</t>
  </si>
  <si>
    <t>Nybolig Mariann Trolledahl Vallensbæk</t>
  </si>
  <si>
    <t>Nybolig Morsø</t>
  </si>
  <si>
    <t>Nybolig Nyborg</t>
  </si>
  <si>
    <t>Nybolig Odder</t>
  </si>
  <si>
    <t>Nybolig Ribe</t>
  </si>
  <si>
    <t>Nybolig Risskov – Mads Faurholt</t>
  </si>
  <si>
    <t>Nybolig Skive</t>
  </si>
  <si>
    <t>Nybolig Skælskør A/S</t>
  </si>
  <si>
    <t>Nybolig Slagelse A/S</t>
  </si>
  <si>
    <t>Nybolig Struer</t>
  </si>
  <si>
    <t>Nybolig Ulfborg</t>
  </si>
  <si>
    <t>Nybolig Thisted</t>
  </si>
  <si>
    <t>Nybolig Vejle</t>
  </si>
  <si>
    <t>Nybolig Vesthimmerland - Løgstør</t>
  </si>
  <si>
    <t>Paulun København City</t>
  </si>
  <si>
    <t>RealMæglerne Nordhavn ApS</t>
  </si>
  <si>
    <t>RealMæglerne Silkeborg v/Connie Halberg ApS</t>
  </si>
  <si>
    <t>Robinhus Peter Langerup</t>
  </si>
  <si>
    <t>Antal returnerede nedtagne annoncer</t>
  </si>
  <si>
    <t>Antal udsendte nedtagne annoncer</t>
  </si>
  <si>
    <t>Mæglere, der ikke har sendt liste retur</t>
  </si>
  <si>
    <t>DB Allerød</t>
  </si>
  <si>
    <t>DB Alstrup &amp; Ingemann (Vanløse)</t>
  </si>
  <si>
    <t>DB Asnæs Sven Øvre</t>
  </si>
  <si>
    <t>DB Ballerup/Smørum</t>
  </si>
  <si>
    <t>DB Bent Kohls</t>
  </si>
  <si>
    <t>DB Birkerød</t>
  </si>
  <si>
    <t>DB Brdr Bjørn Bredo</t>
  </si>
  <si>
    <t>DB Dreyer (Svendborg)</t>
  </si>
  <si>
    <t>DB Espergærde</t>
  </si>
  <si>
    <t>DB Fischer</t>
  </si>
  <si>
    <t>danbolig Valby</t>
  </si>
  <si>
    <t>danbolig Vesterbro</t>
  </si>
  <si>
    <t>DB Frederiksberg</t>
  </si>
  <si>
    <t>DB Frederikssund</t>
  </si>
  <si>
    <t>DB Frederiksværk</t>
  </si>
  <si>
    <t>DB Faaborg</t>
  </si>
  <si>
    <t>DB Gentofte</t>
  </si>
  <si>
    <t>DB Gilleleje</t>
  </si>
  <si>
    <t>DB Give</t>
  </si>
  <si>
    <t>DB Haderslev</t>
  </si>
  <si>
    <t>DB Hedehusene</t>
  </si>
  <si>
    <t>DB Helsinge + Tisvildeleje</t>
  </si>
  <si>
    <t>DB Helsingør</t>
  </si>
  <si>
    <t>danbolig Helsingør v/Kim Nielsen &amp; Casper Nielsen</t>
  </si>
  <si>
    <t>DB Herlev</t>
  </si>
  <si>
    <t>DB Hillerød</t>
  </si>
  <si>
    <t>DB Hjørring</t>
  </si>
  <si>
    <t>DB Hobro + Mariager</t>
  </si>
  <si>
    <t>DB Holbæk - Henrik Larsen</t>
  </si>
  <si>
    <t>DB Holm &amp; Hauberg</t>
  </si>
  <si>
    <t>DB Holstebro</t>
  </si>
  <si>
    <t>DB Holte</t>
  </si>
  <si>
    <t>DB Hornbæk</t>
  </si>
  <si>
    <t>DB Hundested</t>
  </si>
  <si>
    <t>DB Hvidovre</t>
  </si>
  <si>
    <t>DB Højby Ellinge Lyng</t>
  </si>
  <si>
    <t>DB Jyllinge</t>
  </si>
  <si>
    <t>DB Kalundborg</t>
  </si>
  <si>
    <t>DB Langeland</t>
  </si>
  <si>
    <t>DB Larsen &amp; Larnæs</t>
  </si>
  <si>
    <t>DB Lyngby</t>
  </si>
  <si>
    <t>DB Møn</t>
  </si>
  <si>
    <t>DB Nexø</t>
  </si>
  <si>
    <t>Ejendomsmæglere Valuar Ole &amp; Martin W. Kok-Hansen</t>
  </si>
  <si>
    <t>DB Nykøbing Sj</t>
  </si>
  <si>
    <t>DB Odense (Dalum)</t>
  </si>
  <si>
    <t>DB Odense (Hjallese)</t>
  </si>
  <si>
    <t>DB Odense (Lejlighedsbutikken)</t>
  </si>
  <si>
    <t>danbolig Odense - Lejlighedsbutikken</t>
  </si>
  <si>
    <t>DB Odense (Tarup)</t>
  </si>
  <si>
    <t>DB Odense C</t>
  </si>
  <si>
    <t>DB Per Johansen BoligCenter Tune</t>
  </si>
  <si>
    <t>DB Randers</t>
  </si>
  <si>
    <t>DB Ringe</t>
  </si>
  <si>
    <t>DB Ringsted</t>
  </si>
  <si>
    <t>DB Roskilde</t>
  </si>
  <si>
    <t>danbolig Roskilde - Københavnsvej</t>
  </si>
  <si>
    <t>danbolig Svogerslev-Lejre</t>
  </si>
  <si>
    <t>DB Rødovre</t>
  </si>
  <si>
    <t>DB Rønne</t>
  </si>
  <si>
    <t>DB Sorø</t>
  </si>
  <si>
    <t>DB Stenløse</t>
  </si>
  <si>
    <t>DB Søren Jagd Lauritsen</t>
  </si>
  <si>
    <t>DB Taastrup</t>
  </si>
  <si>
    <t>DB Vangede-Dyssegård</t>
  </si>
  <si>
    <t>DB Viby</t>
  </si>
  <si>
    <t>DB Virum</t>
  </si>
  <si>
    <t xml:space="preserve">DB Vordingborg </t>
  </si>
  <si>
    <t>DB Værløse</t>
  </si>
  <si>
    <t>DB Åbyhøj</t>
  </si>
  <si>
    <t>danbolig Åbyhøj</t>
  </si>
  <si>
    <t>DB Aarhus City</t>
  </si>
  <si>
    <t>DB Aarhus Nord</t>
  </si>
  <si>
    <t>EDC Grosbøl</t>
  </si>
  <si>
    <t>EDC Grosbøl Aps</t>
  </si>
  <si>
    <t>Estate Amager</t>
  </si>
  <si>
    <t>Estate Ørestad</t>
  </si>
  <si>
    <t>Estate Lystrup - Skødstrup</t>
  </si>
  <si>
    <t>Estate Peter Møller (Fredericia)</t>
  </si>
  <si>
    <t>LokalBolig Charlottenlund/Klampenborg</t>
  </si>
  <si>
    <t>LokalBolig Hellerup</t>
  </si>
  <si>
    <t>Nybolig Fredensborg</t>
  </si>
  <si>
    <t>Nybolig Hinnerup + Hadsten</t>
  </si>
  <si>
    <t>Nybolig Kjellerup + Silkeborg</t>
  </si>
  <si>
    <t>Nybolig Silkeborg - Frank Lerche</t>
  </si>
  <si>
    <t>Nybolig Kolding</t>
  </si>
  <si>
    <t>Nybolig Mariann Trolledahl</t>
  </si>
  <si>
    <t>Nybolig Risskov</t>
  </si>
  <si>
    <t>Nybolig Slagelse + Skælskør</t>
  </si>
  <si>
    <t>Nybolig Struer + Ulfborg</t>
  </si>
  <si>
    <t>Nybolig Sæby</t>
  </si>
  <si>
    <t>Nybolig Vesthimmerland (Løgstør)</t>
  </si>
  <si>
    <t>Nybolig Vesthimmerland (Aars)</t>
  </si>
  <si>
    <t>Nybolig Vesthimmerland – Aars</t>
  </si>
  <si>
    <t>Paulun</t>
  </si>
  <si>
    <t>RealMæglerne Hallberg Bolig</t>
  </si>
  <si>
    <t>RealMæglerne HALLBERG BOLIG</t>
  </si>
  <si>
    <t>RealMæglerne Nordhavn</t>
  </si>
  <si>
    <t>RealMæglerne Silkeborg</t>
  </si>
  <si>
    <t>RealMæglerne Vesterbro</t>
  </si>
  <si>
    <t>RealMæglerne Østerbro</t>
  </si>
  <si>
    <t>home Bramming</t>
  </si>
  <si>
    <t>home Dronninglund</t>
  </si>
  <si>
    <t>home Hals</t>
  </si>
  <si>
    <t>home Varde</t>
  </si>
  <si>
    <t>Villa</t>
  </si>
  <si>
    <t>Kielshusvej 20, Sanderum</t>
  </si>
  <si>
    <t>Odense</t>
  </si>
  <si>
    <t>1 - Solgt</t>
  </si>
  <si>
    <t>Kaalundsvej 24</t>
  </si>
  <si>
    <t>Jernbane Allé 3, Dalum</t>
  </si>
  <si>
    <t>Vibekevej 5, Dyrup</t>
  </si>
  <si>
    <t>3 - Retursag</t>
  </si>
  <si>
    <t>Sparretornvej 6</t>
  </si>
  <si>
    <t>Emmasvej 11</t>
  </si>
  <si>
    <t>Gentofte</t>
  </si>
  <si>
    <t>2 - Solgt med forbehold</t>
  </si>
  <si>
    <t>Bregentved Alle 23</t>
  </si>
  <si>
    <t>Rækkehus</t>
  </si>
  <si>
    <t>Erichsensvej 21</t>
  </si>
  <si>
    <t>Landejendom</t>
  </si>
  <si>
    <t>Engelstrupvej 7</t>
  </si>
  <si>
    <t>Odsherred</t>
  </si>
  <si>
    <t>Søvej 4</t>
  </si>
  <si>
    <t>Fritidshus</t>
  </si>
  <si>
    <t>Mårvej 1, Lammefjorden</t>
  </si>
  <si>
    <t>Strandbakken 20, Veddinge</t>
  </si>
  <si>
    <t>Ejerlejlighed</t>
  </si>
  <si>
    <t>Nordre Ringgade 78, 4. 1.</t>
  </si>
  <si>
    <t>Aarhus</t>
  </si>
  <si>
    <t>Nedergårdsvej 17C, Skejby</t>
  </si>
  <si>
    <t>Jens Baggesens Vej 102, st.. th.</t>
  </si>
  <si>
    <t>Rødbedevej 105, Nye</t>
  </si>
  <si>
    <t>4 - Projektsalg</t>
  </si>
  <si>
    <t>Rødbedevej 91, Nye</t>
  </si>
  <si>
    <t>Skovvejen 19C, 3. tv.</t>
  </si>
  <si>
    <t>Rødbedevej 5, Nye</t>
  </si>
  <si>
    <t>Paludan-Müllers Vej 165</t>
  </si>
  <si>
    <t>Rødbedevej 75, Nye</t>
  </si>
  <si>
    <t>Rødbedevej 24, st.. th., Nye</t>
  </si>
  <si>
    <t>Rødbedevej 77, Nye</t>
  </si>
  <si>
    <t>Hvedevangen 9</t>
  </si>
  <si>
    <t>Ivar Huitfeldts Gade 24, 3.</t>
  </si>
  <si>
    <t>Lodne Bjerge 12A, Sønderho</t>
  </si>
  <si>
    <t>Fanø</t>
  </si>
  <si>
    <t>Klitkrogen 5, Fanø Bad</t>
  </si>
  <si>
    <t>Lodne Bjerge 18B, Sønderho</t>
  </si>
  <si>
    <t>Vagtbjergvej 23</t>
  </si>
  <si>
    <t>Vagtbjergvej 23, Rindby Strand</t>
  </si>
  <si>
    <t>5 - Andet</t>
  </si>
  <si>
    <t>står to gange</t>
  </si>
  <si>
    <t>Helmvej 10, Rindby Strand</t>
  </si>
  <si>
    <t>Slunden 62, Rindby Strand</t>
  </si>
  <si>
    <t>Øgdal 14, Nordby</t>
  </si>
  <si>
    <t>Valdemarsvej 1, Nordby</t>
  </si>
  <si>
    <t>Kallesbjergvej 68, Nordby</t>
  </si>
  <si>
    <t>Stoltenborgvej 4A, Knabstrup</t>
  </si>
  <si>
    <t>Holbæk</t>
  </si>
  <si>
    <t>Ahlgade 23, 2.</t>
  </si>
  <si>
    <t>Rosen 6</t>
  </si>
  <si>
    <t>Kløvervænget 21, Tuse</t>
  </si>
  <si>
    <t>Nykøbingvej 104</t>
  </si>
  <si>
    <t>Hammershusvej 17, Udstrup</t>
  </si>
  <si>
    <t>Tuse Byvej 100, Tuse</t>
  </si>
  <si>
    <t>Sandbyvej 10B</t>
  </si>
  <si>
    <t>Torpet 88</t>
  </si>
  <si>
    <t>Jernvænget 41</t>
  </si>
  <si>
    <t>Andelsbolig</t>
  </si>
  <si>
    <t>Maltes Bakke 17D</t>
  </si>
  <si>
    <t>Helårsgrund</t>
  </si>
  <si>
    <t>Mejeridalen 12, Søstrup</t>
  </si>
  <si>
    <t>Grund</t>
  </si>
  <si>
    <t>Vallekildevej 11B</t>
  </si>
  <si>
    <t>Søgårdsvænge 10, Mårsø</t>
  </si>
  <si>
    <t>Gl. Skovvej 17, Nyby</t>
  </si>
  <si>
    <t>Sdr Jernløsevej 17, Sdr Jernløse</t>
  </si>
  <si>
    <t>Tuse Skovvej 7, Tuse</t>
  </si>
  <si>
    <t>Højvangsvej 5, Lunderød</t>
  </si>
  <si>
    <t>Byvej 1A</t>
  </si>
  <si>
    <t>Idrætsvej 16</t>
  </si>
  <si>
    <t>Åmosevej 138, Skellingsted</t>
  </si>
  <si>
    <t>Hovedgaden 10</t>
  </si>
  <si>
    <t>Sejergårdsvej 3</t>
  </si>
  <si>
    <t>Fyrrediget 9, Tuse Næs</t>
  </si>
  <si>
    <t>Heibergs Have 10</t>
  </si>
  <si>
    <t>Søgårdsvænge 16, Mårsø</t>
  </si>
  <si>
    <t>Langager 7</t>
  </si>
  <si>
    <t>Valmuevej 11</t>
  </si>
  <si>
    <t>Østervang 17C</t>
  </si>
  <si>
    <t>Sofiesminde Alle 4</t>
  </si>
  <si>
    <t>Ågerupvej 19, Bredetved</t>
  </si>
  <si>
    <t>Peder Billesvej 30</t>
  </si>
  <si>
    <t>Bonderupvej 19</t>
  </si>
  <si>
    <t>Risbjergvej 3, Kvanløse</t>
  </si>
  <si>
    <t>Lærkevej 13, Allerup</t>
  </si>
  <si>
    <t>Søndergade 5</t>
  </si>
  <si>
    <t>Hjertebjærgparken 22</t>
  </si>
  <si>
    <t>Munkevænget 36</t>
  </si>
  <si>
    <t>Holbækvej 28</t>
  </si>
  <si>
    <t>Egernæs 9, Arnakke</t>
  </si>
  <si>
    <t>Ejler Urnesvej 25</t>
  </si>
  <si>
    <t>Th. Bartholins Have 35, Ny Hagested</t>
  </si>
  <si>
    <t>Søndergade 8, 1.</t>
  </si>
  <si>
    <t>Wessels Have 58</t>
  </si>
  <si>
    <t>Søndermarken 46</t>
  </si>
  <si>
    <t>Bredetvedvej 2, Bredetved</t>
  </si>
  <si>
    <t>Kalundborgvej 77A, 1.</t>
  </si>
  <si>
    <t>danbolig Larsen &amp; Larnæs</t>
  </si>
  <si>
    <t>Ringvej 28</t>
  </si>
  <si>
    <t>Hørsholm</t>
  </si>
  <si>
    <t>Niverød Bakke 32, Niverød</t>
  </si>
  <si>
    <t>Fredensborg</t>
  </si>
  <si>
    <t>Møllevej 26</t>
  </si>
  <si>
    <t>Hørsholm Park 13, 1. th.</t>
  </si>
  <si>
    <t>Niverød Bakke 36, Niverød</t>
  </si>
  <si>
    <t>Rungsted Bytorv 9, 1. 34.</t>
  </si>
  <si>
    <t>Bakkehusene 96</t>
  </si>
  <si>
    <t>Bakkehusene 71</t>
  </si>
  <si>
    <t>Blåbærhaven 11, 1. tv.</t>
  </si>
  <si>
    <t>Kokkedalsvej 35</t>
  </si>
  <si>
    <t>Damgårdsvej 58</t>
  </si>
  <si>
    <t>Rudersdal</t>
  </si>
  <si>
    <t>Birkerød Parkvej 26, 2. 66.</t>
  </si>
  <si>
    <t>Grøndalsvej 14A</t>
  </si>
  <si>
    <t>Grøndalsvej 14B</t>
  </si>
  <si>
    <t>Grøndalsvej 7H</t>
  </si>
  <si>
    <t>Birkebakken 29</t>
  </si>
  <si>
    <t>Frejasvej 12B, ST. TV.</t>
  </si>
  <si>
    <t>Bregnerødvej 74, 2. tv.</t>
  </si>
  <si>
    <t>Lindebakken 19</t>
  </si>
  <si>
    <t>Mosevangen 24</t>
  </si>
  <si>
    <t>Biskop Svanes Vej 58M</t>
  </si>
  <si>
    <t>Bregnerødvej 72, st.. tv.</t>
  </si>
  <si>
    <t>Bistrup Park 64, 1.</t>
  </si>
  <si>
    <t>Byagervej 147, st.. tv.</t>
  </si>
  <si>
    <t>Søvang 5</t>
  </si>
  <si>
    <t>Kajerødvej 31</t>
  </si>
  <si>
    <t>Sjælsøvej 20B</t>
  </si>
  <si>
    <t>Kystvejen 136</t>
  </si>
  <si>
    <t>Kalundborg</t>
  </si>
  <si>
    <t>Lyngparken 37</t>
  </si>
  <si>
    <t>Kåstrupvej 35</t>
  </si>
  <si>
    <t>Vagtelvej 1</t>
  </si>
  <si>
    <t>Blegdammen 4</t>
  </si>
  <si>
    <t>Skovbrynet 16</t>
  </si>
  <si>
    <t>Arnakkevej 15A</t>
  </si>
  <si>
    <t>Slagelsevej 176</t>
  </si>
  <si>
    <t>Skovvænget 46</t>
  </si>
  <si>
    <t>Henriks Alle 3</t>
  </si>
  <si>
    <t>Lerchenborgvej 32</t>
  </si>
  <si>
    <t>Strandbakken 11</t>
  </si>
  <si>
    <t>Strandgårdsvej 16, Havnsø Str</t>
  </si>
  <si>
    <t>Fjordbakken 61, (grund 1)</t>
  </si>
  <si>
    <t>Odinsvej 1</t>
  </si>
  <si>
    <t>Holstebro</t>
  </si>
  <si>
    <t>Struer Landevej 21</t>
  </si>
  <si>
    <t>Viborgvej 87, 19., Mejrup</t>
  </si>
  <si>
    <t>Viborgvej 87, 23., Mejrup</t>
  </si>
  <si>
    <t>Viborgvej 87, 11., Mejrup</t>
  </si>
  <si>
    <t>Bakken 5</t>
  </si>
  <si>
    <t>Ravnsøvej 6</t>
  </si>
  <si>
    <t>Skovgårdsvej 2</t>
  </si>
  <si>
    <t>Hartmannsvej 87</t>
  </si>
  <si>
    <t>Viborgvej 87, 34., Mejrup</t>
  </si>
  <si>
    <t>Hirsevænget 17</t>
  </si>
  <si>
    <t>Holbergsvej 18</t>
  </si>
  <si>
    <t>Villavej 35, Mejrup</t>
  </si>
  <si>
    <t>Jeppe Aakjærs Vej 64</t>
  </si>
  <si>
    <t>Færøvej 4</t>
  </si>
  <si>
    <t>Ligustervangen 59</t>
  </si>
  <si>
    <t>Allerød</t>
  </si>
  <si>
    <t>Berberishaven 8</t>
  </si>
  <si>
    <t>Møllebakken 10</t>
  </si>
  <si>
    <t>Blomstermarken 10</t>
  </si>
  <si>
    <t>Enhøjsvej 9</t>
  </si>
  <si>
    <t>Lilledal 1, 2. 1.</t>
  </si>
  <si>
    <t>Glasvej 27, 4. tv.</t>
  </si>
  <si>
    <t>København</t>
  </si>
  <si>
    <t>Bogtrykkervej 8, 1. th.</t>
  </si>
  <si>
    <t>Tranevej 4, 2. tv.</t>
  </si>
  <si>
    <t>Skaffervej 9, st.. tv.</t>
  </si>
  <si>
    <t>Frimestervej 4, 3. tv.</t>
  </si>
  <si>
    <t>Frederikssundsvej 24, 1. tv.</t>
  </si>
  <si>
    <t>Theklavej 49, 1. 77.</t>
  </si>
  <si>
    <t>Borups Allé 239, 3. th.</t>
  </si>
  <si>
    <t>Hamletsgade 24, st.. 4.</t>
  </si>
  <si>
    <t>Sankt Hans Gade 4A, 3. th.</t>
  </si>
  <si>
    <t>Hillerødgade 21A, 2. tv.</t>
  </si>
  <si>
    <t>Nørrebrogade 24, 1.</t>
  </si>
  <si>
    <t>Bjelkes Allé 4, 1. 8.</t>
  </si>
  <si>
    <t>Ægirsgade 17, st.. tv Høj.</t>
  </si>
  <si>
    <t>Rådmandsgade 42A, 2. th.</t>
  </si>
  <si>
    <t>Sigynsgade 64, 3. th.</t>
  </si>
  <si>
    <t>Rantzausgade 54, 3. th.</t>
  </si>
  <si>
    <t>Nannasgade 27, 1. 4.</t>
  </si>
  <si>
    <t>Meinungsgade 10, 1. th.</t>
  </si>
  <si>
    <t>Strammelse Gade 20, Tåsinge</t>
  </si>
  <si>
    <t>Svendborg</t>
  </si>
  <si>
    <t>Agernvænget 5</t>
  </si>
  <si>
    <t>Kogtvedparken 14</t>
  </si>
  <si>
    <t>Lundevej 19, Brudager</t>
  </si>
  <si>
    <t>Vestergade 126</t>
  </si>
  <si>
    <t>Skovhavevej 23, Tved</t>
  </si>
  <si>
    <t>Agernvænget 11</t>
  </si>
  <si>
    <t>Wandallsvænge 50</t>
  </si>
  <si>
    <t>Syrenvænget 3, Thurø</t>
  </si>
  <si>
    <t>Krøyersvej 7</t>
  </si>
  <si>
    <t>Kærsgårdvej 1, Mørdrup</t>
  </si>
  <si>
    <t>Helsingør</t>
  </si>
  <si>
    <t>Idrætsvej 7</t>
  </si>
  <si>
    <t>1 - solgt</t>
  </si>
  <si>
    <t>Blomstermarken 24, Mørdrup</t>
  </si>
  <si>
    <t>Bakkegårdsvej 24</t>
  </si>
  <si>
    <t>Strandvejen 234B, Skotterup</t>
  </si>
  <si>
    <t>Carl Collatz Vej 10</t>
  </si>
  <si>
    <t>Masten 16</t>
  </si>
  <si>
    <t>Stokholmsvej 46A</t>
  </si>
  <si>
    <t>Lergravsvej 10H</t>
  </si>
  <si>
    <t>Ny Strandvej 89</t>
  </si>
  <si>
    <t>Amalievej 2</t>
  </si>
  <si>
    <t>5 - andet</t>
  </si>
  <si>
    <t>Stadig til salg</t>
  </si>
  <si>
    <t>Roligheds Alle 12, Mørdrup</t>
  </si>
  <si>
    <t>Kongevejen 296</t>
  </si>
  <si>
    <t>Gl. Stenderupvej 39, Gl Stenderup</t>
  </si>
  <si>
    <t>Faaborg-Midtfyn</t>
  </si>
  <si>
    <t>Birkevej 22, V Hæsinge</t>
  </si>
  <si>
    <t>danbolig Fischer, Boligcenter Valby Aps</t>
  </si>
  <si>
    <t>Hjalmar Bergstrøms Vej 1, 2.</t>
  </si>
  <si>
    <t>Monrads Allé 17B</t>
  </si>
  <si>
    <t>Ingrid Marievej 66, 13. 2.</t>
  </si>
  <si>
    <t>Villalejlighed</t>
  </si>
  <si>
    <t>Valby Langgade 167, st..</t>
  </si>
  <si>
    <t>Højsagervej 32, st..</t>
  </si>
  <si>
    <t>kommer online igen</t>
  </si>
  <si>
    <t>Willy Brandts Vej 19, 2. tv.</t>
  </si>
  <si>
    <t>Blankavej 45</t>
  </si>
  <si>
    <t>Gammel Køge Landevej 180, 2. h.</t>
  </si>
  <si>
    <t>Valby Langgade 249, 2. th.</t>
  </si>
  <si>
    <t>Damagervej 3B, 3.</t>
  </si>
  <si>
    <t>danbolig Fischer, Boligcenter Vesterbro Aps</t>
  </si>
  <si>
    <t>Havneholmen 72, st.. tv.</t>
  </si>
  <si>
    <t>Dannebrogsgade 31, st.. tv.</t>
  </si>
  <si>
    <t>Thorvald Bindesbølls Plads 22, 2. th.</t>
  </si>
  <si>
    <t>Tietgensgade 62, 4. th.</t>
  </si>
  <si>
    <t>Borups Alle 136, 1. th.</t>
  </si>
  <si>
    <t>Frederiksberg</t>
  </si>
  <si>
    <t>Rådmand Steins Alle 13, 6. tv.</t>
  </si>
  <si>
    <t>Lollandsvej 38, 1. th.</t>
  </si>
  <si>
    <t>Thurøvej 13, 1. th.</t>
  </si>
  <si>
    <t>Fuglebakkevej 92, 4. 1.</t>
  </si>
  <si>
    <t>Falkoner Alle 59, 3. tv.</t>
  </si>
  <si>
    <t>Mariendalsvej 12B, 1. th.</t>
  </si>
  <si>
    <t>H.C. Ørsteds Vej 17, st.. th.</t>
  </si>
  <si>
    <t>Madvigs Alle 5, 4. tv.</t>
  </si>
  <si>
    <t>Hollændervej 20, 2. th.</t>
  </si>
  <si>
    <t>Smallegade 26B, 1. tv.</t>
  </si>
  <si>
    <t>Harsdorffsvej 11, 5. 35.</t>
  </si>
  <si>
    <t>Vodroffsvej 33, 6. 23.</t>
  </si>
  <si>
    <t>Duevej 52, 4. tv.</t>
  </si>
  <si>
    <t>Kildesvinget 5</t>
  </si>
  <si>
    <t>Halsnæs</t>
  </si>
  <si>
    <t>Humlevej 30</t>
  </si>
  <si>
    <t>Rådhushaven 8, Blistrup</t>
  </si>
  <si>
    <t>Gribskov</t>
  </si>
  <si>
    <t>Lyshøjvej 18, Nakkehoved</t>
  </si>
  <si>
    <t>Almevej 84</t>
  </si>
  <si>
    <t>Hyrdevænget 22, Bonderup</t>
  </si>
  <si>
    <t>Sommerlystvej 22</t>
  </si>
  <si>
    <t>Esbønderupvej 55</t>
  </si>
  <si>
    <t>Stiigs-Ager 3, Udsholt</t>
  </si>
  <si>
    <t>Høgelundvej 14, Karlskov</t>
  </si>
  <si>
    <t>Vejle</t>
  </si>
  <si>
    <t>Toften 16, Kollemorten</t>
  </si>
  <si>
    <t>Toplærkevej 6, Thyregod</t>
  </si>
  <si>
    <t>Tofthøj Møllevej 55, Givskud</t>
  </si>
  <si>
    <t>Kildeparken 23</t>
  </si>
  <si>
    <t>Ikastvej 32, Smedebæk</t>
  </si>
  <si>
    <t>Ikast-Brande</t>
  </si>
  <si>
    <t>Toften 26, Kollemorten</t>
  </si>
  <si>
    <t>Bækkelunden 5, Givskud</t>
  </si>
  <si>
    <t>Solbakkevej 1</t>
  </si>
  <si>
    <t>danbolig Helsingør Casper Nielsen &amp; Kim Nielsen</t>
  </si>
  <si>
    <t>Niels Juels Vej 10, 1.</t>
  </si>
  <si>
    <t>Sudergade 3E</t>
  </si>
  <si>
    <t>Esrumvej 99B</t>
  </si>
  <si>
    <t>Fuglebakkevej 7, Holmene</t>
  </si>
  <si>
    <t>Esrumvej 317, Horserød</t>
  </si>
  <si>
    <t>Sophie Brahes Gade 5B, st.. th.</t>
  </si>
  <si>
    <t>Baldersvej 5</t>
  </si>
  <si>
    <t>Salpetermosevej 39</t>
  </si>
  <si>
    <t>Hillerød</t>
  </si>
  <si>
    <t>Gadeledsvej 44, Gadevang</t>
  </si>
  <si>
    <t>Sættedammen 26, Ny Hammersholt</t>
  </si>
  <si>
    <t>Langesvej 5, st..</t>
  </si>
  <si>
    <t>Skansevej 65</t>
  </si>
  <si>
    <t>Christianshave 15, st.. tv.</t>
  </si>
  <si>
    <t>Udsigten 31, Hobro By</t>
  </si>
  <si>
    <t>Mariagerfjord</t>
  </si>
  <si>
    <t>Strandholtvej 16, Skjellerup</t>
  </si>
  <si>
    <t>Brøndumvej 2, Øls</t>
  </si>
  <si>
    <t>Syrenvej 8</t>
  </si>
  <si>
    <t>Røgelknolden 3, Andrup</t>
  </si>
  <si>
    <t>Fasanvej 25, Assens</t>
  </si>
  <si>
    <t>Toftemosevej 18B, Stenstrup</t>
  </si>
  <si>
    <t>Brovangsvej 142</t>
  </si>
  <si>
    <t>Mælkevejen 1</t>
  </si>
  <si>
    <t>Solbakkevej 14</t>
  </si>
  <si>
    <t>Slamatvej 4B, Bøtterup</t>
  </si>
  <si>
    <t>Karlshøjvej 16</t>
  </si>
  <si>
    <t>Olaf Poulsensvej 1</t>
  </si>
  <si>
    <t>Præstelodsvej 20</t>
  </si>
  <si>
    <t>Merkurvej 16</t>
  </si>
  <si>
    <t>Roskilde</t>
  </si>
  <si>
    <t>Fritidsgrund</t>
  </si>
  <si>
    <t>Enebærvænget 1, Hesselbjerg</t>
  </si>
  <si>
    <t>Langeland</t>
  </si>
  <si>
    <t>Tværvej 1, Humble</t>
  </si>
  <si>
    <t>Fæbækvej 17, Fæbæk</t>
  </si>
  <si>
    <t>Spodsbjergvej 275, Nr Longelse</t>
  </si>
  <si>
    <t>Ourevej 5, Tryggelev</t>
  </si>
  <si>
    <t>Møllevænget 16, Tullebølle</t>
  </si>
  <si>
    <t>Statenevej 13, Statene</t>
  </si>
  <si>
    <t>Blåklokkevej 17B, Stoense Udflytter</t>
  </si>
  <si>
    <t>Gadevangen 36</t>
  </si>
  <si>
    <t>Lyngby-Taarbæk</t>
  </si>
  <si>
    <t>Boulevarden 4, 1. 14.</t>
  </si>
  <si>
    <t>Eremitageparken 325, 1. b.</t>
  </si>
  <si>
    <t>Kirsebærvænget 3, 1. 2.</t>
  </si>
  <si>
    <t>Kirsebærvænget 4, st.. tv.</t>
  </si>
  <si>
    <t>Buddingevej 23A</t>
  </si>
  <si>
    <t>Dyrehavegårdsvej 45</t>
  </si>
  <si>
    <t>Klintholm Havneby 35</t>
  </si>
  <si>
    <t>Vordingborg</t>
  </si>
  <si>
    <t>Rylevej 24</t>
  </si>
  <si>
    <t>Omgangen 39</t>
  </si>
  <si>
    <t>Vindrosen 8</t>
  </si>
  <si>
    <t>danbolig Ejendomsmæglere &amp; Valuar Ole &amp; Martin W. Kok-Hansen</t>
  </si>
  <si>
    <t>Havnevej 23, Snogebæk</t>
  </si>
  <si>
    <t>Bornholm</t>
  </si>
  <si>
    <t>Skarvigen 10, Aarsdale</t>
  </si>
  <si>
    <t>Gl Postvej 1, Nexø</t>
  </si>
  <si>
    <t>Klemenskervej 49, Rø</t>
  </si>
  <si>
    <t>Brøddegade 4</t>
  </si>
  <si>
    <t>Stavsdalvej 25, Østerlars</t>
  </si>
  <si>
    <t>Nygade 29, Aakirkeby</t>
  </si>
  <si>
    <t>Kratgårdsvejen 2</t>
  </si>
  <si>
    <t>Svanekevej 2B, Østermarie</t>
  </si>
  <si>
    <t>Gudhjemvej 34, Østerlars</t>
  </si>
  <si>
    <t>Degnebrovejen 3, Ibsker</t>
  </si>
  <si>
    <t>Fårebrovejen 2, Bodilsker</t>
  </si>
  <si>
    <t>Ravnsgade 9, Aakirkeby</t>
  </si>
  <si>
    <t>Mølleby 12C, Nexø</t>
  </si>
  <si>
    <t>Aasen 36, Nexø</t>
  </si>
  <si>
    <t>Nørrevej 24B, Snogebæk</t>
  </si>
  <si>
    <t>Aspesgårdsskoven 23, Strandmarken</t>
  </si>
  <si>
    <t>Nybrovej 28, Østerlars</t>
  </si>
  <si>
    <t>Gaden 35, Aarsdale</t>
  </si>
  <si>
    <t>Kannikeengen 9, Aakirkeby</t>
  </si>
  <si>
    <t>Julestuen 2, Nexø</t>
  </si>
  <si>
    <t>Sirenevej 6, Dueodde</t>
  </si>
  <si>
    <t>Danbolig Odense - Lejlighedsbutikken</t>
  </si>
  <si>
    <t>Bjørnevangen 2A, st..</t>
  </si>
  <si>
    <t>Skibhusvej 61A, 1. th.</t>
  </si>
  <si>
    <t>Dronningensgade 117, 2.</t>
  </si>
  <si>
    <t>Valnøddevej 45, Stige</t>
  </si>
  <si>
    <t>Annasholmsgade 13, st.. tv.</t>
  </si>
  <si>
    <t>Klostervej 28E, 1. th.</t>
  </si>
  <si>
    <t>Reventlowsvej 56, 2. tv.</t>
  </si>
  <si>
    <t>Holmehusvej 28, 1. th.</t>
  </si>
  <si>
    <t>Hjallesevej 117, st.. tv.</t>
  </si>
  <si>
    <t>Valdemarsgade 13, st..</t>
  </si>
  <si>
    <t>Tolderlundsvej 81, 2. tv.</t>
  </si>
  <si>
    <t>Dronningensgade 51, 1.</t>
  </si>
  <si>
    <t>Buen 2, Bullerup</t>
  </si>
  <si>
    <t>Skt. Hans Gade 38</t>
  </si>
  <si>
    <t>Odensevej 306</t>
  </si>
  <si>
    <t>Kerteminde</t>
  </si>
  <si>
    <t>Sprogøvej 25</t>
  </si>
  <si>
    <t>Odensevej 314, Ladby</t>
  </si>
  <si>
    <t>Strandgade 34</t>
  </si>
  <si>
    <t>Daltoften 48, Agedrup</t>
  </si>
  <si>
    <t>Måle Bygade 25, Måle</t>
  </si>
  <si>
    <t>Helsingborggade 60</t>
  </si>
  <si>
    <t>Drigstrup Bygade 19</t>
  </si>
  <si>
    <t>Brolandvej 101B, Agedrup</t>
  </si>
  <si>
    <t>Nordkaperen 34</t>
  </si>
  <si>
    <t>Randers</t>
  </si>
  <si>
    <t>Urmagervej 20, Håndværkerkvarteret</t>
  </si>
  <si>
    <t>Engboulevarden 33, 3. TV., Kristrup</t>
  </si>
  <si>
    <t>Skelvangsvej 173, 2. th.</t>
  </si>
  <si>
    <t>Hasselvej 8, Laurbjerg</t>
  </si>
  <si>
    <t>Favrskov</t>
  </si>
  <si>
    <t>Steen Blichers Gade 21A, 3. TV.</t>
  </si>
  <si>
    <t>Århusvej 50, Vorup</t>
  </si>
  <si>
    <t>Gurrevej 2, Vorup</t>
  </si>
  <si>
    <t>Højagervej 2C, Kristrup</t>
  </si>
  <si>
    <t>Skovboulevarden 13, Stevnstrup</t>
  </si>
  <si>
    <t>Lohmannsgade 26</t>
  </si>
  <si>
    <t>Bymarksvej 2, Over Fussing</t>
  </si>
  <si>
    <t>Tebbestrupvej 119, Tebbestrup</t>
  </si>
  <si>
    <t>Højtoftegade 4, st.. tv.</t>
  </si>
  <si>
    <t>Amtsvejen 112, Mellerup</t>
  </si>
  <si>
    <t>Gimlesvej 2D, 1.</t>
  </si>
  <si>
    <t>Kælkebakken 13, Stevnstrup</t>
  </si>
  <si>
    <t>Staldgårdsgade 1A</t>
  </si>
  <si>
    <t>Stationsvej 11F</t>
  </si>
  <si>
    <t>Venusvej 3, Paderup</t>
  </si>
  <si>
    <t>Kildehusvej 35, Tebbestrup</t>
  </si>
  <si>
    <t>Platan Allé 12</t>
  </si>
  <si>
    <t>Sundsgårdsvej 21</t>
  </si>
  <si>
    <t>Åvej 13, Sønder Nærå</t>
  </si>
  <si>
    <t>Søltvej 32</t>
  </si>
  <si>
    <t>Artilleristen 16B</t>
  </si>
  <si>
    <t>Ringsted</t>
  </si>
  <si>
    <t>Lergravsvej 21, Ørslev</t>
  </si>
  <si>
    <t>Bjergvej 18, Kværkeby</t>
  </si>
  <si>
    <t>Volden 30</t>
  </si>
  <si>
    <t>Holbækvej 41C, Benløse</t>
  </si>
  <si>
    <t>Valdemarsgade 7</t>
  </si>
  <si>
    <t>Møllegade 8</t>
  </si>
  <si>
    <t>Spurvevej 81</t>
  </si>
  <si>
    <t>Næstved</t>
  </si>
  <si>
    <t>Volden 86</t>
  </si>
  <si>
    <t>Volden 74</t>
  </si>
  <si>
    <t>Thomas Kingosvej 3, Benløse</t>
  </si>
  <si>
    <t>Benløseparken 1, 2. tv., Benløse</t>
  </si>
  <si>
    <t>Kongstedvej 36, Kongsted</t>
  </si>
  <si>
    <t>Kristoffersvej 51</t>
  </si>
  <si>
    <t>Vænget 18</t>
  </si>
  <si>
    <t>Jernbanegade 22</t>
  </si>
  <si>
    <t>Dyssevej 6, Ågerup</t>
  </si>
  <si>
    <t>Ejboparken 9, st.. tv.</t>
  </si>
  <si>
    <t>Vognmandsmarken 2, 1. th.</t>
  </si>
  <si>
    <t>Gevninge Bakkedrag 9, Gevninge</t>
  </si>
  <si>
    <t>Lejre</t>
  </si>
  <si>
    <t>Rundingen 3, Herringløse</t>
  </si>
  <si>
    <t>Sejerøvej 14, Vor Frue</t>
  </si>
  <si>
    <t>Holbækvej 8, 1. th.</t>
  </si>
  <si>
    <t>Rævehøjen 30, Svogerslev</t>
  </si>
  <si>
    <t>Gartnervang 2A, ST. TH.</t>
  </si>
  <si>
    <t>Danbolig Svogerslev-Lejre</t>
  </si>
  <si>
    <t>Sydager 9</t>
  </si>
  <si>
    <t>Ejbyvej 3, Rye</t>
  </si>
  <si>
    <t>Skovhastrupvej 6, Skovhastrup</t>
  </si>
  <si>
    <t>Skovstien 8, Englerup</t>
  </si>
  <si>
    <t>Skovstien 6, Englerup</t>
  </si>
  <si>
    <t>Møllerjorden 50, Højby</t>
  </si>
  <si>
    <t>Kirkebakken 2, Allerslev</t>
  </si>
  <si>
    <t>Hovedvejen 124C, Osted</t>
  </si>
  <si>
    <t>Karlebyvej 19, Lyndby</t>
  </si>
  <si>
    <t>Åmosevej 15</t>
  </si>
  <si>
    <t>Rødovre</t>
  </si>
  <si>
    <t>Rødager Alle 71, 1. 2.</t>
  </si>
  <si>
    <t>Rødager Alle 53G</t>
  </si>
  <si>
    <t>Medelbyvej 18A</t>
  </si>
  <si>
    <t>Voldumvej 63, st.. mf.</t>
  </si>
  <si>
    <t>Agerskovvej 4N, 3.</t>
  </si>
  <si>
    <t>Ejendomsmæglere &amp; Valuar Ole &amp; Martin W. Kok-Hansen</t>
  </si>
  <si>
    <t>Markvejen 16</t>
  </si>
  <si>
    <t>Smedegårdsvej 67</t>
  </si>
  <si>
    <t>Storegade 77</t>
  </si>
  <si>
    <t>Solbakkevej 2, Arnager</t>
  </si>
  <si>
    <t>Landemærket 14</t>
  </si>
  <si>
    <t>Fåregårdsvej 12, Olsker</t>
  </si>
  <si>
    <t>Gammeltoft 23</t>
  </si>
  <si>
    <t>Borrelyngvej 20, Rutsker</t>
  </si>
  <si>
    <t>Bolsterbjergvej 11, Aarsballe</t>
  </si>
  <si>
    <t>Lindevej 20</t>
  </si>
  <si>
    <t>Virkelyst 6</t>
  </si>
  <si>
    <t>Kirkevej 11, Nylars</t>
  </si>
  <si>
    <t>Langelinie 21</t>
  </si>
  <si>
    <t>Søndre Lyngvej 39, Aarsballe</t>
  </si>
  <si>
    <t>Pilestræde 23, Rønne</t>
  </si>
  <si>
    <t>Syrenvej 1, Rønne</t>
  </si>
  <si>
    <t>Havnebakken 3, Rønne</t>
  </si>
  <si>
    <t>Borgmester Nielsens Vej 133, Rønne</t>
  </si>
  <si>
    <t>Hasle Søndergade 16, Hasle</t>
  </si>
  <si>
    <t>Tingstedvejen 2, Aarsballe</t>
  </si>
  <si>
    <t>Borgmester Nielsens Vej 38, Rønne</t>
  </si>
  <si>
    <t>Stengade 17, Rønne</t>
  </si>
  <si>
    <t>Holbækvej 82</t>
  </si>
  <si>
    <t>Sorø</t>
  </si>
  <si>
    <t>Jyderupvej 79, Orevad</t>
  </si>
  <si>
    <t>Finlandsvej 5</t>
  </si>
  <si>
    <t>Assentorpvej 38</t>
  </si>
  <si>
    <t>Apotekervej 2</t>
  </si>
  <si>
    <t>Plessensvej 7</t>
  </si>
  <si>
    <t>Bjernedevej 23</t>
  </si>
  <si>
    <t>Solsortevej 1</t>
  </si>
  <si>
    <t>Egedal</t>
  </si>
  <si>
    <t>Jagtgårdsvej 3, Ganløse</t>
  </si>
  <si>
    <t>Mosevej 70</t>
  </si>
  <si>
    <t>Stenbukken 35</t>
  </si>
  <si>
    <t>Hasselvej 32</t>
  </si>
  <si>
    <t>Frodes Have 52</t>
  </si>
  <si>
    <t>Ny Sperrestrupvej 9</t>
  </si>
  <si>
    <t>Dronning Margrethes Vej 73</t>
  </si>
  <si>
    <t>Kelsted 127</t>
  </si>
  <si>
    <t>Kornvænget 21</t>
  </si>
  <si>
    <t>Svanevej 10</t>
  </si>
  <si>
    <t>Rørsangervej 8</t>
  </si>
  <si>
    <t>Rugkærgårdsvej 32</t>
  </si>
  <si>
    <t>Høje-Taastrup</t>
  </si>
  <si>
    <t>Saksen D 4, 1. 1., Høje Taastrup</t>
  </si>
  <si>
    <t>Skagensgade 31, 1. 6., Høje Taastrup</t>
  </si>
  <si>
    <t>Højgårdstoften 100</t>
  </si>
  <si>
    <t>Rønnevangshusene 2</t>
  </si>
  <si>
    <t>Hegnstoften 38</t>
  </si>
  <si>
    <t>Lindebo 25, 1. 152.</t>
  </si>
  <si>
    <t>Leen B 1, 3. 3., Høje Taastrup</t>
  </si>
  <si>
    <t>Hallandsparken 59, Høje Taastrup</t>
  </si>
  <si>
    <t>Lindevangshusene 82, 1. mf.</t>
  </si>
  <si>
    <t>Ibsensvej 31</t>
  </si>
  <si>
    <t>Snogegårdsvej 2, 2. th.</t>
  </si>
  <si>
    <t>Vangedevej 152B, 2. th.</t>
  </si>
  <si>
    <t>Tværbommen 45, 2. tv.</t>
  </si>
  <si>
    <t>Tværbommen 43, 1. TV.</t>
  </si>
  <si>
    <t>Ericavej 122</t>
  </si>
  <si>
    <t>Gladsaxe</t>
  </si>
  <si>
    <t>Ladbyvej 9C</t>
  </si>
  <si>
    <t>Sønderholmvej 97, Bering</t>
  </si>
  <si>
    <t>Koltvej 42</t>
  </si>
  <si>
    <t>Christian Xs Vej 6, st.. 6.</t>
  </si>
  <si>
    <t>Spicavej 27</t>
  </si>
  <si>
    <t>Grøfthøjparken 160, 7. tv.</t>
  </si>
  <si>
    <t>Grøfthøjparken 160, 6. mf.</t>
  </si>
  <si>
    <t>Kildeagervej 244</t>
  </si>
  <si>
    <t>Bøgevænget 22</t>
  </si>
  <si>
    <t>Rundhøj Allé 88, 1. tv.</t>
  </si>
  <si>
    <t>Trankær Vænge 14</t>
  </si>
  <si>
    <t>Kolt Østerparken 72</t>
  </si>
  <si>
    <t>Christian Xs Vej 12S</t>
  </si>
  <si>
    <t>Damtoften 12</t>
  </si>
  <si>
    <t>Søskrænten 124, Stavtrup</t>
  </si>
  <si>
    <t>Kildeagervej 230</t>
  </si>
  <si>
    <t>Skolebakken 22</t>
  </si>
  <si>
    <t>Furesøvej 108</t>
  </si>
  <si>
    <t>Furesøbakken 3</t>
  </si>
  <si>
    <t>Frederiksdalsvej 79, 1. tv.</t>
  </si>
  <si>
    <t>Præstebakken 13</t>
  </si>
  <si>
    <t>Engbakken 2</t>
  </si>
  <si>
    <t>Åløkkevej 3</t>
  </si>
  <si>
    <t>Tiendevej 8</t>
  </si>
  <si>
    <t>Marienbergvej 29</t>
  </si>
  <si>
    <t>Farøvej 4, st.. tv.</t>
  </si>
  <si>
    <t>Hyldebærvej 10</t>
  </si>
  <si>
    <t>Søndervej 23</t>
  </si>
  <si>
    <t>Vibevej 4</t>
  </si>
  <si>
    <t>Bygaden 65</t>
  </si>
  <si>
    <t>Kløften 25</t>
  </si>
  <si>
    <t>Havstokken 40</t>
  </si>
  <si>
    <t>Maglebjergvej 7, Ørslev</t>
  </si>
  <si>
    <t xml:space="preserve">Handlen faldt på forbeholdet </t>
  </si>
  <si>
    <t>danbolig Åbyhøj - Brabrand – Aarhus V</t>
  </si>
  <si>
    <t>Mariedalsvej 3L</t>
  </si>
  <si>
    <t>Jacob Knudsens Vej 14B</t>
  </si>
  <si>
    <t>Majvej 7</t>
  </si>
  <si>
    <t>Tyttebærvej 8A, Hans Broges Bakker</t>
  </si>
  <si>
    <t>Helenelyst 356</t>
  </si>
  <si>
    <t>Holmstruphøjvej 151A, Holmstrup</t>
  </si>
  <si>
    <t>Staghøjvej 21, Gl. Høje Hasle</t>
  </si>
  <si>
    <t>Staghøjvej 27, Hasle</t>
  </si>
  <si>
    <t>Egebjergvej 28, Hans Broges Bakker</t>
  </si>
  <si>
    <t>Mariedalsvej 3B</t>
  </si>
  <si>
    <t>Skovbakkevej 35A</t>
  </si>
  <si>
    <t>Holmstruphøjvej 167B, Holmstrup</t>
  </si>
  <si>
    <t>Helgesvej 8</t>
  </si>
  <si>
    <t>Thorsvej 45</t>
  </si>
  <si>
    <t>Tyttebærvej 6, Hans Broges Bakker</t>
  </si>
  <si>
    <t>Sat på pause</t>
  </si>
  <si>
    <t>J.P. Larsens Vej 34, Brabrand Bakker</t>
  </si>
  <si>
    <t>Majvej 2</t>
  </si>
  <si>
    <t>Jacob Knudsens Vej 20</t>
  </si>
  <si>
    <t>Staghøjvej 31, Hasle</t>
  </si>
  <si>
    <t>Salgsaktiv</t>
  </si>
  <si>
    <t>Tranebærvej 9, Hans Broges Bakker</t>
  </si>
  <si>
    <t>Emmasvej 13, st.. tv.</t>
  </si>
  <si>
    <t>Årsdalevej 6</t>
  </si>
  <si>
    <t>Søren Skjødts Vej 8</t>
  </si>
  <si>
    <t>Poul Gerness Vej 34</t>
  </si>
  <si>
    <t>Ternevej 108</t>
  </si>
  <si>
    <t>Karen Blixens Vej 58</t>
  </si>
  <si>
    <t>Kirsebærvej 12</t>
  </si>
  <si>
    <t>Vesterhåb 45</t>
  </si>
  <si>
    <t>Rughøj 22</t>
  </si>
  <si>
    <t>Stillesalg</t>
  </si>
  <si>
    <t>Svanekevej 18</t>
  </si>
  <si>
    <t>Klochsvej 3</t>
  </si>
  <si>
    <t>Udlejet</t>
  </si>
  <si>
    <t>Faurholtvej 17</t>
  </si>
  <si>
    <t>Tranevej 52</t>
  </si>
  <si>
    <t>Kokhøj 21</t>
  </si>
  <si>
    <t>Kokhøj 15</t>
  </si>
  <si>
    <t>Kokhøj 13</t>
  </si>
  <si>
    <t>Kokhøj 19</t>
  </si>
  <si>
    <t>Kokhøj 17</t>
  </si>
  <si>
    <t>Kokhøj 25</t>
  </si>
  <si>
    <t>Kokhøj 23</t>
  </si>
  <si>
    <t>Søbjergvej 43</t>
  </si>
  <si>
    <t>Claudisvej 12</t>
  </si>
  <si>
    <t>Hiabsvej 18</t>
  </si>
  <si>
    <t>Kongevejen 43</t>
  </si>
  <si>
    <t>Vestergade 78</t>
  </si>
  <si>
    <t>Poppelvej 7</t>
  </si>
  <si>
    <t>Remmehuse 7</t>
  </si>
  <si>
    <t>Givskovvej 27</t>
  </si>
  <si>
    <t>Lyneborggade 13, 2 tv</t>
  </si>
  <si>
    <t>Strandlodsvej 23F, 2. tv</t>
  </si>
  <si>
    <t>Amager Strandvej 142B, 2. tv</t>
  </si>
  <si>
    <t>Englandsvej 34B, 2. th</t>
  </si>
  <si>
    <t>Lysefjordsgade 1, 4. tv</t>
  </si>
  <si>
    <t>Øresundsvej 56, 1. tv</t>
  </si>
  <si>
    <t>Sorrentovej 11, st. tv</t>
  </si>
  <si>
    <t>Tycho Brahes Allé 27, 4. th</t>
  </si>
  <si>
    <t>Lergravsvej 56, 1. tv</t>
  </si>
  <si>
    <t>Kastrupvej 19, st.</t>
  </si>
  <si>
    <t>Tyrolsgade 20, 1. tv</t>
  </si>
  <si>
    <t>Rialtovej 12</t>
  </si>
  <si>
    <t>Bremensgade 14, 1. th</t>
  </si>
  <si>
    <t>Kastruplundgade 58, 2. tv</t>
  </si>
  <si>
    <t>Tårnby</t>
  </si>
  <si>
    <t>Egmondvej 12</t>
  </si>
  <si>
    <t>Kastruplundgade 54, 2. tv</t>
  </si>
  <si>
    <t>Oliefabriksvej 224</t>
  </si>
  <si>
    <t>Maglebo 13, 1. tv</t>
  </si>
  <si>
    <t>Skriverengen 8</t>
  </si>
  <si>
    <t>Dragør</t>
  </si>
  <si>
    <t>Studsbøl Alle 59</t>
  </si>
  <si>
    <t>Højgården 6, st. 107</t>
  </si>
  <si>
    <t>Elborg Alle 20</t>
  </si>
  <si>
    <t>Glamsbjergvej 18K</t>
  </si>
  <si>
    <t>Tømmerupvang 52</t>
  </si>
  <si>
    <t>Otto Liebes Alle 2</t>
  </si>
  <si>
    <t>Plantagen 12, Løgten</t>
  </si>
  <si>
    <t>Asmusgårdsvej 116</t>
  </si>
  <si>
    <t>Elsted Skolevej 18</t>
  </si>
  <si>
    <t>Virup Skovvej 77</t>
  </si>
  <si>
    <t>Hjortshøjvangen 54</t>
  </si>
  <si>
    <t>Engskovtoften 13</t>
  </si>
  <si>
    <t>Ørnebakken 11</t>
  </si>
  <si>
    <t>Østre Havevej 3</t>
  </si>
  <si>
    <t>Elstedvænge 13</t>
  </si>
  <si>
    <t>Bissensvej 61</t>
  </si>
  <si>
    <t>Fredericia</t>
  </si>
  <si>
    <t>Byhaven 10, Erritsø</t>
  </si>
  <si>
    <t>Skovvej 28</t>
  </si>
  <si>
    <t>Frederikshavn</t>
  </si>
  <si>
    <t>Vestre Strandvej 26D, st..</t>
  </si>
  <si>
    <t>Sct. Laurentii Vej 23, 1.</t>
  </si>
  <si>
    <t>Jeckelsvej 20</t>
  </si>
  <si>
    <t>Elvervej 28, Napstjert</t>
  </si>
  <si>
    <t>Solsortevej 11</t>
  </si>
  <si>
    <t>Nordre Frihavnsgade 57, st.. th.</t>
  </si>
  <si>
    <t>Hjørringgade 7, st.. tv.</t>
  </si>
  <si>
    <t>Sønderborggade 4, 1. th.</t>
  </si>
  <si>
    <t>Amerika Plads 36, 1. mf.</t>
  </si>
  <si>
    <t>Amerika Plads 36, st.. th.</t>
  </si>
  <si>
    <t>Jellingegade 5, st.. th.</t>
  </si>
  <si>
    <t>Øster Søgade 112, 4. tv.</t>
  </si>
  <si>
    <t>Østbanegade 43, 2. 1.</t>
  </si>
  <si>
    <t>Drejøgade 26D, 2. 205.</t>
  </si>
  <si>
    <t>Drejøgade 26A, 2. 205.</t>
  </si>
  <si>
    <t>Vibekegade 7, st.. tv.</t>
  </si>
  <si>
    <t>Strandvejen 73A, 2. th.</t>
  </si>
  <si>
    <t>Østerbrogade 200, 2. th.</t>
  </si>
  <si>
    <t>Victor Bendix Gade 16, st.. tv.</t>
  </si>
  <si>
    <t>Strandvejen 194F</t>
  </si>
  <si>
    <t>Bernstorffsvej 173</t>
  </si>
  <si>
    <t>Berlingsbakke 12</t>
  </si>
  <si>
    <t>Skovagervej 17</t>
  </si>
  <si>
    <t>Gyldenlundsvej 16, 1.</t>
  </si>
  <si>
    <t>Strandvejen 425, st.. th.</t>
  </si>
  <si>
    <t>Prinsesse Alexandrines Alle 24</t>
  </si>
  <si>
    <t>Christiansholms Tværvej 5</t>
  </si>
  <si>
    <t>Jægersborg Alle 47, 1. mf.</t>
  </si>
  <si>
    <t>Enighedsvej 25, 1.</t>
  </si>
  <si>
    <t>Heilsmindevej 5</t>
  </si>
  <si>
    <t>Ordrupvej 76A, 2. tv.</t>
  </si>
  <si>
    <t>Ordrupvej 49, 1. 103.</t>
  </si>
  <si>
    <t>Rådhusvej 65, 1.</t>
  </si>
  <si>
    <t>Tuborg Havnepark 12, 1. th.</t>
  </si>
  <si>
    <t>Lille Strandvej 9A</t>
  </si>
  <si>
    <t>Tranevænget 10, 3. th.</t>
  </si>
  <si>
    <t>Rågevej 12</t>
  </si>
  <si>
    <t>Mantziusvej 15</t>
  </si>
  <si>
    <t>Tuborg Parkvej 2, 2. 1.</t>
  </si>
  <si>
    <t>Annasvej 4A, 1. mf.</t>
  </si>
  <si>
    <t>Alrunevej 15</t>
  </si>
  <si>
    <t>Ewaldsbakken 29</t>
  </si>
  <si>
    <t>Tranegårdsvej 58, 2. tv.</t>
  </si>
  <si>
    <t>Esthersvej 22C, 2. th.</t>
  </si>
  <si>
    <t>Hellerupvej 51D, 1. th.</t>
  </si>
  <si>
    <t>Strandvejen 110C, 1. tv.</t>
  </si>
  <si>
    <t>Hellerupvej 58, 4. tv.</t>
  </si>
  <si>
    <t>Bjergbovej 14</t>
  </si>
  <si>
    <t>Varde</t>
  </si>
  <si>
    <t>Kræmmervej 4</t>
  </si>
  <si>
    <t>Uglevej 7</t>
  </si>
  <si>
    <t>Stæhrsvej 2</t>
  </si>
  <si>
    <t>Peter Malersvej 13</t>
  </si>
  <si>
    <t>Svinget 1A</t>
  </si>
  <si>
    <t>Horns Rev 16</t>
  </si>
  <si>
    <t>Frejasvej 48</t>
  </si>
  <si>
    <t>Chrst Boecksvej 4, 2. tv</t>
  </si>
  <si>
    <t>Helsingørsvej 29, Veksebo</t>
  </si>
  <si>
    <t>Slotsgade 16</t>
  </si>
  <si>
    <t>Sortbærvej 8, Kølkær</t>
  </si>
  <si>
    <t>Herning</t>
  </si>
  <si>
    <t>Trehuse 12, Lind</t>
  </si>
  <si>
    <t>Urnehøjen 10, Tjørring</t>
  </si>
  <si>
    <t>Gl. Landevej 23</t>
  </si>
  <si>
    <t>Jordbærmarken 19, Tjørring</t>
  </si>
  <si>
    <t>Vesterdamsvænget 24, Lind</t>
  </si>
  <si>
    <t>Ravnsbjerg Toft 5, Gjellerup</t>
  </si>
  <si>
    <t>Liselundvej 7, Tjørring</t>
  </si>
  <si>
    <t>Sigkvarteret 5, Snejbjerg</t>
  </si>
  <si>
    <t>Enggårdvej 28, Snejbjerg</t>
  </si>
  <si>
    <t>Tinghøjvej 2, st.</t>
  </si>
  <si>
    <t>Hammelvej 43, Lyngå</t>
  </si>
  <si>
    <t>Jeppe Aakjærs Vej 10, Selling</t>
  </si>
  <si>
    <t>Fusagervej 29, Foldby</t>
  </si>
  <si>
    <t>Sandbyvej 11, Sandby</t>
  </si>
  <si>
    <t>Merkurvej 25, Søften</t>
  </si>
  <si>
    <t>Holmelundsvej 31, Søften</t>
  </si>
  <si>
    <t>Lucernevej 8</t>
  </si>
  <si>
    <t>Bøgevej 1</t>
  </si>
  <si>
    <t>Dalvænget 17</t>
  </si>
  <si>
    <t>Udsigten 10, Haldum</t>
  </si>
  <si>
    <t>Krokusvej 3, Vinderslev</t>
  </si>
  <si>
    <t>Silkeborg</t>
  </si>
  <si>
    <t>Silkefyrren 25</t>
  </si>
  <si>
    <t>Kjellerupvej 41, Demstrup</t>
  </si>
  <si>
    <t>Krokusvej 9, Vinderslev</t>
  </si>
  <si>
    <t>Skovfyrren 24</t>
  </si>
  <si>
    <t>Solvænget 12A, Levring</t>
  </si>
  <si>
    <t>Stillidsvej 21</t>
  </si>
  <si>
    <t>Greve</t>
  </si>
  <si>
    <t>Holmeås 41</t>
  </si>
  <si>
    <t>Knoldager 15</t>
  </si>
  <si>
    <t>Lundager 39</t>
  </si>
  <si>
    <t>Benedikte Alle 18</t>
  </si>
  <si>
    <t>Hellevej 3A, st.</t>
  </si>
  <si>
    <t>Grønnegården 648A</t>
  </si>
  <si>
    <t>Lyshøjsminde 74</t>
  </si>
  <si>
    <t>Nylandsvej 74</t>
  </si>
  <si>
    <t>Marholm 45</t>
  </si>
  <si>
    <t>Stenås 1</t>
  </si>
  <si>
    <t>Knøsen 94</t>
  </si>
  <si>
    <t>Damhaven 21</t>
  </si>
  <si>
    <t>Præstevænget 11</t>
  </si>
  <si>
    <t>Karlslunde Kysthave 7, 2. th</t>
  </si>
  <si>
    <t>Skovvej 8</t>
  </si>
  <si>
    <t>Solrød</t>
  </si>
  <si>
    <t>Østre Grænsevej 13</t>
  </si>
  <si>
    <t>Ronæsvænget 2</t>
  </si>
  <si>
    <t>Humlevangen 12</t>
  </si>
  <si>
    <t>Sallevvej 33C</t>
  </si>
  <si>
    <t>Ny Mæglergårds Allé 5</t>
  </si>
  <si>
    <t>Brøndby</t>
  </si>
  <si>
    <t>Brøndbyvester Strandvej 9</t>
  </si>
  <si>
    <t>Søholtparken 8</t>
  </si>
  <si>
    <t>Vejlegårdsparken 4, 1. 15</t>
  </si>
  <si>
    <t>Vallensbæk</t>
  </si>
  <si>
    <t>Humlebo 25</t>
  </si>
  <si>
    <t>Brøndbyvej 218</t>
  </si>
  <si>
    <t>Bygaden 32</t>
  </si>
  <si>
    <t>Gammelgårds Alle 33, 1. tv</t>
  </si>
  <si>
    <t>Gammelgårds Alle 31, 2. tv</t>
  </si>
  <si>
    <t>Dyringparken 166</t>
  </si>
  <si>
    <t>Rævebo 24</t>
  </si>
  <si>
    <t>Gammelgårds Alle 7, 4. 47</t>
  </si>
  <si>
    <t>Vejlegårdsparken 90, 2. th</t>
  </si>
  <si>
    <t>Gisselfeldvej 4H</t>
  </si>
  <si>
    <t>Stenhavevej 2, Refsvindinge</t>
  </si>
  <si>
    <t>Nyborg</t>
  </si>
  <si>
    <t>Harevænget 137</t>
  </si>
  <si>
    <t>Ferritslevvej 32, Såderup</t>
  </si>
  <si>
    <t>Tjørnevej 8</t>
  </si>
  <si>
    <t>Svendborgvej 63</t>
  </si>
  <si>
    <t>Mårvænget 15</t>
  </si>
  <si>
    <t>Tørresager 30, Ø Vedsted</t>
  </si>
  <si>
    <t>Esbjerg</t>
  </si>
  <si>
    <t>P Dovns Slippe 6</t>
  </si>
  <si>
    <t>Tornebakken 58</t>
  </si>
  <si>
    <t>Humlevej 21</t>
  </si>
  <si>
    <t>Kantorparken 16, 2. th</t>
  </si>
  <si>
    <t>Østre Skovvej 12A, 1. 3</t>
  </si>
  <si>
    <t>Alsvej 2</t>
  </si>
  <si>
    <t>Blåkærvej 1</t>
  </si>
  <si>
    <t>Kantorvænget 8, 2. 200</t>
  </si>
  <si>
    <t>Byløkken 17</t>
  </si>
  <si>
    <t>Østre Skovvej 12E, kld. tv.</t>
  </si>
  <si>
    <t>Skejbygårdsvej 6, 1. 612</t>
  </si>
  <si>
    <t>Søtoften 10</t>
  </si>
  <si>
    <t>Vorrevangs Allé 85</t>
  </si>
  <si>
    <t>Kantorvænget 5, 2. 24</t>
  </si>
  <si>
    <t>Følvigvej 42, Vile</t>
  </si>
  <si>
    <t>Skive</t>
  </si>
  <si>
    <t>Niels Juels Vej 4, Breum</t>
  </si>
  <si>
    <t>Eskovvej 54, Eskov</t>
  </si>
  <si>
    <t>Frilandsvej 20, Rødding</t>
  </si>
  <si>
    <t>Eskovvej 5, Eskov</t>
  </si>
  <si>
    <t>Sundhøj 24, Sundhøj</t>
  </si>
  <si>
    <t>Damgårdsvej 18, Hem</t>
  </si>
  <si>
    <t>Kingos Vej 12</t>
  </si>
  <si>
    <t>Bilstrupparken 59</t>
  </si>
  <si>
    <t>Livøvej 82, Virksund</t>
  </si>
  <si>
    <t>Toustrupvang 1, Durup</t>
  </si>
  <si>
    <t>Kastanievænget 78</t>
  </si>
  <si>
    <t>Katrinevej 104</t>
  </si>
  <si>
    <t>Spegerborgvej 18</t>
  </si>
  <si>
    <t>Slagelse</t>
  </si>
  <si>
    <t>Orebyvej 112, Oreby</t>
  </si>
  <si>
    <t>Sønder Jellinge Vej 11, Sdr Jellinge</t>
  </si>
  <si>
    <t>Kærvej 11, Bisserup</t>
  </si>
  <si>
    <t>Magleparken 11</t>
  </si>
  <si>
    <t>Sønderupvej 4</t>
  </si>
  <si>
    <t>Præstestræde 17, Eggeslevmagle</t>
  </si>
  <si>
    <t>Grønhøjvej 51, Gryderup</t>
  </si>
  <si>
    <t>Enghaven 8</t>
  </si>
  <si>
    <t>Gammelgårdsvej 5</t>
  </si>
  <si>
    <t>Østervej 42</t>
  </si>
  <si>
    <t xml:space="preserve">Salgsaktiv igen </t>
  </si>
  <si>
    <t>Gråstenvænget 36</t>
  </si>
  <si>
    <t>Tværstenen 13</t>
  </si>
  <si>
    <t>Pilegårdsparken 5</t>
  </si>
  <si>
    <t>Mullerup Strandvej 77, Mullerup</t>
  </si>
  <si>
    <t>Pilegårdsparken 7, Skovsø</t>
  </si>
  <si>
    <t>Søgårdsvej 1, Sørbymagle</t>
  </si>
  <si>
    <t>Stenbækvej 1, Sørbymagle</t>
  </si>
  <si>
    <t>Byskov Alle 10, st. th</t>
  </si>
  <si>
    <t>Helgesvej 21</t>
  </si>
  <si>
    <t>Sdr.Stationsvej 14A, 1.</t>
  </si>
  <si>
    <t>Daphnevej 10, Drøsselbjerg</t>
  </si>
  <si>
    <t>Søndermarksvej 31, 3. tv</t>
  </si>
  <si>
    <t>Nellikevej 3</t>
  </si>
  <si>
    <t>Nybrovej 1, Årslev</t>
  </si>
  <si>
    <t>Fynsvej 20</t>
  </si>
  <si>
    <t>Gormsvej 34</t>
  </si>
  <si>
    <t xml:space="preserve">salgsaktiv igen </t>
  </si>
  <si>
    <t>Tovesvej 14</t>
  </si>
  <si>
    <t>Lærkevej 10</t>
  </si>
  <si>
    <t>Agerhønevej 5</t>
  </si>
  <si>
    <t>Ålandsvej 3</t>
  </si>
  <si>
    <t>Hallelevvej 32, Hallelev</t>
  </si>
  <si>
    <t>Athenesvej 6, Drøsselbjerg</t>
  </si>
  <si>
    <t>Nørrevoldgade 5</t>
  </si>
  <si>
    <t>Kulmulevej 23, Lyngså</t>
  </si>
  <si>
    <t>Anton Jakobsens Vej 7</t>
  </si>
  <si>
    <t>Sadelmagervej 58</t>
  </si>
  <si>
    <t>Sigridsvej 4, Lyngså</t>
  </si>
  <si>
    <t>Søndermarksvej 17</t>
  </si>
  <si>
    <t>Gl. Ålborgvej 56</t>
  </si>
  <si>
    <t>Skovalleen 20</t>
  </si>
  <si>
    <t>Stågbak 8E, Klitmøller</t>
  </si>
  <si>
    <t>Thisted</t>
  </si>
  <si>
    <t>Stågbak 3, Klitmøller</t>
  </si>
  <si>
    <t>Spangbergsvej 59</t>
  </si>
  <si>
    <t>Lykkens Håb 10, Stenbjerg</t>
  </si>
  <si>
    <t>Oddesundvej 142, Skjoldborg</t>
  </si>
  <si>
    <t>Sandskudevej 12, Klitmøller</t>
  </si>
  <si>
    <t>Mombak 41, Klitmøller</t>
  </si>
  <si>
    <t>Dragsbækvej 23E, kl.</t>
  </si>
  <si>
    <t>Bybakken 24, Ræhr</t>
  </si>
  <si>
    <t>Grønlandsvej 5, Tingstrup</t>
  </si>
  <si>
    <t>Grønkærvej 12, Vorupør</t>
  </si>
  <si>
    <t>Ballerumvej 118, Brund</t>
  </si>
  <si>
    <t>Bjerget 15, Nors</t>
  </si>
  <si>
    <t>Plantagevej 6</t>
  </si>
  <si>
    <t>Ved Dammen 37</t>
  </si>
  <si>
    <t>Drengshøj 5, Tingstrup</t>
  </si>
  <si>
    <t>Hvedemarken 49</t>
  </si>
  <si>
    <t>Brunbjerg Skrænt 3</t>
  </si>
  <si>
    <t>Brunbjerg Skrænt 5</t>
  </si>
  <si>
    <t>Lyngstien 11, Klitmøller</t>
  </si>
  <si>
    <t>Gadekæret 32, Sennels</t>
  </si>
  <si>
    <t>Snerlevej 4</t>
  </si>
  <si>
    <t>Møgelvej 93, Sundby</t>
  </si>
  <si>
    <t>Gyvelvej 64</t>
  </si>
  <si>
    <t>Grandalsvej 55, Tilsted</t>
  </si>
  <si>
    <t>Frejasvej 18, Sjørring</t>
  </si>
  <si>
    <t>Nørrevænge 35</t>
  </si>
  <si>
    <t>Lerpyttervej 18</t>
  </si>
  <si>
    <t>Nybolig Vesthimmerland - Aars</t>
  </si>
  <si>
    <t>Katbakken 3, Vesterbølle</t>
  </si>
  <si>
    <t>Vesthimmerlands</t>
  </si>
  <si>
    <t>Golfsvinget 12, Gatten</t>
  </si>
  <si>
    <t>Peder Stubsvej 4</t>
  </si>
  <si>
    <t>Elmevej 2, Hornum</t>
  </si>
  <si>
    <t>Vester Søttrup Vej 2, Søttrup</t>
  </si>
  <si>
    <t>Tyttebærvej 9, Søttrup</t>
  </si>
  <si>
    <t>Hans Egedes Vej 221</t>
  </si>
  <si>
    <t>Villavej 7, Havbro</t>
  </si>
  <si>
    <t>Hødalen 2, Mølgård</t>
  </si>
  <si>
    <t>Poppelsvinget 13</t>
  </si>
  <si>
    <t>Brandevej 24A, Them</t>
  </si>
  <si>
    <t>Silkeborgvej 1B</t>
  </si>
  <si>
    <t>Funder Ådalsvej 7</t>
  </si>
  <si>
    <t>Hovvejen 61, Vonsild</t>
  </si>
  <si>
    <t>Kolding</t>
  </si>
  <si>
    <t>Forsytiavænget 13, Vonsild</t>
  </si>
  <si>
    <t>Amhedevej 5</t>
  </si>
  <si>
    <t>Eltangvej 208</t>
  </si>
  <si>
    <t>Bakkedraget 71, Vester Nebel</t>
  </si>
  <si>
    <t>Henrik Rantzaus Vej 32</t>
  </si>
  <si>
    <t>Kingosvej 6</t>
  </si>
  <si>
    <t>Løvvænget 9</t>
  </si>
  <si>
    <t>Gadegaardsvej 2E</t>
  </si>
  <si>
    <t>Farrisvej 28, Ødis Bramdr</t>
  </si>
  <si>
    <t>Hostrupsvej 36</t>
  </si>
  <si>
    <t>Hjarupvej 26, Vonsild</t>
  </si>
  <si>
    <t>Bakkedraget 5, Vester Nebel</t>
  </si>
  <si>
    <t>Grønholtparken 175</t>
  </si>
  <si>
    <t>Ørvigvej 22</t>
  </si>
  <si>
    <t>Hovedgaden 34</t>
  </si>
  <si>
    <t>Bakkevænget 5, Rebæk</t>
  </si>
  <si>
    <t>Kruusesvej 27</t>
  </si>
  <si>
    <t>1-solgt</t>
  </si>
  <si>
    <t>Teglmarken 13</t>
  </si>
  <si>
    <t>3-retursag</t>
  </si>
  <si>
    <t>Banevej 28, Svenstrup</t>
  </si>
  <si>
    <t>Ahornvej 13, Svenstrup</t>
  </si>
  <si>
    <t>Tyreengen 4, 3. tv., Korsør syd</t>
  </si>
  <si>
    <t>Bragesvej 62</t>
  </si>
  <si>
    <t>Tyreengen 20, 3. tv., Korsør syd</t>
  </si>
  <si>
    <t>Bogfinkestræde 2, Frølunde Fed</t>
  </si>
  <si>
    <t>Aggersundvej 16</t>
  </si>
  <si>
    <t>Vestergade 7</t>
  </si>
  <si>
    <t>Aggersborgvej 145, Aggersund</t>
  </si>
  <si>
    <t>Mosebyvej 43</t>
  </si>
  <si>
    <t>Herlev</t>
  </si>
  <si>
    <t>Ålbrosvinget 10</t>
  </si>
  <si>
    <t>Herlev Hovedgade 62, 1. th.</t>
  </si>
  <si>
    <t>Bøgesangervænget 12A, Snestrup</t>
  </si>
  <si>
    <t>Saxovej 11, Højstrup</t>
  </si>
  <si>
    <t>Gartnerlunden 44</t>
  </si>
  <si>
    <t>Fuglebakken 214, Snestrup</t>
  </si>
  <si>
    <t>Njalsvej 148, Højstrup</t>
  </si>
  <si>
    <t>Skovbrynet 15, Brejning</t>
  </si>
  <si>
    <t>Jakobsvej 1, Høll</t>
  </si>
  <si>
    <t>Overbyparken 25</t>
  </si>
  <si>
    <t>Frits Nielsensvej 6, Høll</t>
  </si>
  <si>
    <t>Mølleparken 28</t>
  </si>
  <si>
    <t>Brejning Søndergade 13</t>
  </si>
  <si>
    <t>Skovbyvej 20I, Andkær</t>
  </si>
  <si>
    <t>Lindevang 3, Brejning</t>
  </si>
  <si>
    <t>Køber har fortrudt</t>
  </si>
  <si>
    <t>Falkenborgvej 19</t>
  </si>
  <si>
    <t>Frederikssund</t>
  </si>
  <si>
    <t>Ringvej 14, Skoven</t>
  </si>
  <si>
    <t>Kongshøjparken 39</t>
  </si>
  <si>
    <t>Skadevænget 35, Vellerup</t>
  </si>
  <si>
    <t>Keldbækvej 13, Ravnstrup</t>
  </si>
  <si>
    <t>Viborg</t>
  </si>
  <si>
    <t>Sct. Kjelds Gade 9B</t>
  </si>
  <si>
    <t>Møgelparken 66B</t>
  </si>
  <si>
    <t>Asmild Vænge 28</t>
  </si>
  <si>
    <t>Asmild Mark 38</t>
  </si>
  <si>
    <t>Hedelyngen 75</t>
  </si>
  <si>
    <t>Holstebrovej 33</t>
  </si>
  <si>
    <t>Hans Tausens Vej 12</t>
  </si>
  <si>
    <t>Dannebrogsgade 7, st.. tv.</t>
  </si>
  <si>
    <t>Mejlgade 107, 1.</t>
  </si>
  <si>
    <t>Strandparken 7, st.. tv.</t>
  </si>
  <si>
    <t>Nordborggade 31, 3. 4.</t>
  </si>
  <si>
    <t>Sønder Allé 24, 2.</t>
  </si>
  <si>
    <t>Skt. Pauls Gade 4, 3. tv.</t>
  </si>
  <si>
    <t>Bernhardt Jensens Boulevard 93, 7. tv.</t>
  </si>
  <si>
    <t>Helga Pedersens Gade 950, 2. 113.</t>
  </si>
  <si>
    <t>Helga Pedersens Gade 3, 4. 1.</t>
  </si>
  <si>
    <t>Østboulevarden 21, 3.</t>
  </si>
  <si>
    <t>Sjællandsgade 112, st..</t>
  </si>
  <si>
    <t>Til salg</t>
  </si>
  <si>
    <t>Dalgas Avenue 27, st.. tv.</t>
  </si>
  <si>
    <t>Marselis Boulevard 38, 1. 107.</t>
  </si>
  <si>
    <t>Odensegade 40, 3.</t>
  </si>
  <si>
    <t>Janus La Cours Gade 18, st.. tv.</t>
  </si>
  <si>
    <t>Ny Munkegade 62, 4. th.</t>
  </si>
  <si>
    <t>Chr. Wærums Gade 23, 2. tv.</t>
  </si>
  <si>
    <t>Fåborggade 8, 5. tv.</t>
  </si>
  <si>
    <t>Strandparken 2, 2. tv.</t>
  </si>
  <si>
    <t>Banegårdsgade 16, 1. d2.</t>
  </si>
  <si>
    <t>Helgenæsgade 9, 3.</t>
  </si>
  <si>
    <t>Fåborggade 8, 5. th.</t>
  </si>
  <si>
    <t>Irma Pedersens Gade 15, 5. 2.</t>
  </si>
  <si>
    <t>Nordborggade 1, st.. mf.</t>
  </si>
  <si>
    <t>Nicoline Kochs Plads 950, 2. 45.</t>
  </si>
  <si>
    <t>Esther Aggebos Gade 16, 2. 4.</t>
  </si>
  <si>
    <t>Nicoline Kochs Plads 950, 1. 17.</t>
  </si>
  <si>
    <t>Chr. Wærums Gade 22, 4. tv.</t>
  </si>
  <si>
    <t>Vestre Ringgade 216, 5. th.</t>
  </si>
  <si>
    <t xml:space="preserve">Til salg </t>
  </si>
  <si>
    <t>Slotsherrensvej 11, 3. th.</t>
  </si>
  <si>
    <t>Syrenstien 9</t>
  </si>
  <si>
    <t>Kæragervej 2, st.. th.</t>
  </si>
  <si>
    <t>Tybjergvej 47A, 1.</t>
  </si>
  <si>
    <t>Rydsletten 15, st.. th.</t>
  </si>
  <si>
    <t>Bratskovvej 1B, 1. th.</t>
  </si>
  <si>
    <t>Gennemløbet 17, st.. th.</t>
  </si>
  <si>
    <t>Vinkelager 19, 4. tv.</t>
  </si>
  <si>
    <t>Grøndals Parkvej 16, 3. mf.</t>
  </si>
  <si>
    <t>Hirsevangen 10</t>
  </si>
  <si>
    <t>Ballerup</t>
  </si>
  <si>
    <t>Pilehøjvej 45</t>
  </si>
  <si>
    <t>Ellegårdsvej 18</t>
  </si>
  <si>
    <t>Høstbuen 57</t>
  </si>
  <si>
    <t>Marbækvej 8, 3. 4.</t>
  </si>
  <si>
    <t>Tåregårdsvej 13</t>
  </si>
  <si>
    <t>Marbæk Park 42, st.. 2.</t>
  </si>
  <si>
    <t>Marbæk Park 17</t>
  </si>
  <si>
    <t>Østervang 15</t>
  </si>
  <si>
    <t>Hjørring</t>
  </si>
  <si>
    <t>Lindevej 19</t>
  </si>
  <si>
    <t>Toftegade 27</t>
  </si>
  <si>
    <t>Hjørringvej 540, Sønderskov</t>
  </si>
  <si>
    <t>Gammel Løkkensvej 40</t>
  </si>
  <si>
    <t>Skibsbyvej 67</t>
  </si>
  <si>
    <t>Skelbækvej 138</t>
  </si>
  <si>
    <t>Solbakkevej 2, Tolne</t>
  </si>
  <si>
    <t>Kragemarken 13, Tornby</t>
  </si>
  <si>
    <t>Kragemarken 23, Tornby</t>
  </si>
  <si>
    <t>Kragemarken 30, Tornby</t>
  </si>
  <si>
    <t>Kragemarken 36, Tornby</t>
  </si>
  <si>
    <t>Bøgstedvej 309B, Astrup</t>
  </si>
  <si>
    <t>Tøtmosen 1</t>
  </si>
  <si>
    <t>Skovsangervej 1</t>
  </si>
  <si>
    <t>Rylevænget 70</t>
  </si>
  <si>
    <t>Bagsværd Hovedgade 99, 4. C.</t>
  </si>
  <si>
    <t>Rugtoften 33</t>
  </si>
  <si>
    <t>Buddinge Hovedgade 332, 1. tv.</t>
  </si>
  <si>
    <t>Frederikssundsvej 414, 1. th.</t>
  </si>
  <si>
    <t>Brønshøjvej 9, st.. tv.</t>
  </si>
  <si>
    <t>Brønshøjvej 75, 1. tv.</t>
  </si>
  <si>
    <t>Frederikssundsvej 416, 3. th.</t>
  </si>
  <si>
    <t>Lindholmsvej 1, 1.</t>
  </si>
  <si>
    <t>Sonnerupvej 103</t>
  </si>
  <si>
    <t>Frederikssundsvej 194, 2. 3.</t>
  </si>
  <si>
    <t>Tølløsevej 91</t>
  </si>
  <si>
    <t>Brønshøjvej 15A, 1. th.</t>
  </si>
  <si>
    <t>Glumsøvej 6, 1. tv.</t>
  </si>
  <si>
    <t>Hareskovvej 88</t>
  </si>
  <si>
    <t>Skolevangen 27</t>
  </si>
  <si>
    <t>Humlebjerg 16</t>
  </si>
  <si>
    <t>Nordfeldvej 16, st.. tv.</t>
  </si>
  <si>
    <t>Ærtemarken 95</t>
  </si>
  <si>
    <t>Uranienborg Alle 7</t>
  </si>
  <si>
    <t>Tinghøjvej 48, 3. mf.</t>
  </si>
  <si>
    <t>Søborg Hovedgade 60, 2. 3.</t>
  </si>
  <si>
    <t>Søborg Parkalle 66</t>
  </si>
  <si>
    <t>Juni Alle 142</t>
  </si>
  <si>
    <t>Espevangen 3</t>
  </si>
  <si>
    <t>Søborg Hovedgade 154, 1. tv.</t>
  </si>
  <si>
    <t>Signalvej 111, 1. 8.</t>
  </si>
  <si>
    <t>Onsbjerg Alle 27</t>
  </si>
  <si>
    <t>Daltoftevej 4</t>
  </si>
  <si>
    <t>Mørkhøjvej 99, 2. tv.</t>
  </si>
  <si>
    <t>Herluf Trolles Vej 429</t>
  </si>
  <si>
    <t>Poppelvej 65</t>
  </si>
  <si>
    <t>Edvard Weies Vænge 21</t>
  </si>
  <si>
    <t>Vægtens Kvarter 307, Holluf Pile</t>
  </si>
  <si>
    <t>Damsbovænget 14</t>
  </si>
  <si>
    <t>Ugletoften 321, Højby</t>
  </si>
  <si>
    <t>Langekærvej 27, Fangel</t>
  </si>
  <si>
    <t>Lindevej 15</t>
  </si>
  <si>
    <t>Lundegårdshegnet 20</t>
  </si>
  <si>
    <t>Agerstien 5</t>
  </si>
  <si>
    <t>Snoldelev Bygade 38</t>
  </si>
  <si>
    <t>Kirkebakken 84</t>
  </si>
  <si>
    <t>EDC Grosbøl ApS, Vojens</t>
  </si>
  <si>
    <t>Hammelev Bygade 14, Hammelev</t>
  </si>
  <si>
    <t>Haderslev</t>
  </si>
  <si>
    <t>Kragedalsvej 9</t>
  </si>
  <si>
    <t>Tovskovvej 26, Mølby</t>
  </si>
  <si>
    <t>Stampemøllevej 28, Fole</t>
  </si>
  <si>
    <t>Præstegårdsvej 12</t>
  </si>
  <si>
    <t>Hjejlevej 6</t>
  </si>
  <si>
    <t>Hindbærvej 15, Over Jerstal</t>
  </si>
  <si>
    <t>Lertevej 13, Lerte</t>
  </si>
  <si>
    <t>Kongevej 217, Tiset</t>
  </si>
  <si>
    <t>Ærtevej 3, Skrydstrup</t>
  </si>
  <si>
    <t>Ribevej 89, Gabøl</t>
  </si>
  <si>
    <t>Vestermarksvej 11, Åbøl Vestermark</t>
  </si>
  <si>
    <t>Tønder</t>
  </si>
  <si>
    <t>Over Jerstalvej 218, Galsted</t>
  </si>
  <si>
    <t>Violvej 6, Nustrup</t>
  </si>
  <si>
    <t>Gammel Bevtoftvej 1, Skrydstrup</t>
  </si>
  <si>
    <t>Østerled 5</t>
  </si>
  <si>
    <t>Ryttervænget 44</t>
  </si>
  <si>
    <t>Furesø</t>
  </si>
  <si>
    <t>Bregnerød Byvej 13E</t>
  </si>
  <si>
    <t>Majorvænget 8</t>
  </si>
  <si>
    <t>Garnisonsvej 27, 1. tv.</t>
  </si>
  <si>
    <t>Røsevangen 19</t>
  </si>
  <si>
    <t>Klintedalen 36</t>
  </si>
  <si>
    <t>Lyngholmpark 79, 1.</t>
  </si>
  <si>
    <t>Rolighedsvej 18</t>
  </si>
  <si>
    <t>Morsø</t>
  </si>
  <si>
    <t>Bisagervej 10, Ejerslev</t>
  </si>
  <si>
    <t>Langtoften 28, Skallerup</t>
  </si>
  <si>
    <t>Fjordvej 5</t>
  </si>
  <si>
    <t>Elsøvej 171, Frøslev</t>
  </si>
  <si>
    <t>Fjordvej 15</t>
  </si>
  <si>
    <t>Kærvej 26</t>
  </si>
  <si>
    <t>Fruevej 28</t>
  </si>
  <si>
    <t>Park Alle 6A</t>
  </si>
  <si>
    <t>Strandhuse 25</t>
  </si>
  <si>
    <t>Kampsvej 15, Sillerslev</t>
  </si>
  <si>
    <t>Hou Strandpark 45, Hou</t>
  </si>
  <si>
    <t>Odder</t>
  </si>
  <si>
    <t>Strandagervej 11, Dyngby Strand</t>
  </si>
  <si>
    <t>Rasmus Larsens Vænge 10</t>
  </si>
  <si>
    <t>Kommunal grund - er solgt, men ikke af Nybolig Odder</t>
  </si>
  <si>
    <t>Rude Hedevej 28, Rude Strand</t>
  </si>
  <si>
    <t>Valnøddevænget 6, Saksild</t>
  </si>
  <si>
    <t>Hørkærs Ager 12</t>
  </si>
  <si>
    <t>Skolegade 98, Hou</t>
  </si>
  <si>
    <t>Kirstinelystvej 10</t>
  </si>
  <si>
    <t>Rathlousgade 44C, 1. 3</t>
  </si>
  <si>
    <t>Aaparken 23, 1. th</t>
  </si>
  <si>
    <t>Teglgaardsvej 321, Svorbæk</t>
  </si>
  <si>
    <t>Rørthvej 69</t>
  </si>
  <si>
    <t>Rosensgade 76</t>
  </si>
  <si>
    <t>betinget solgt og taget af nettet 1 mdr. i første omgang</t>
  </si>
  <si>
    <t>Bilsbækvej 17, Ørting</t>
  </si>
  <si>
    <t>Krags Mark 3, Snærild</t>
  </si>
  <si>
    <t>Vinkelager 32, Ørting</t>
  </si>
  <si>
    <t>Hedevej 9, Fousing</t>
  </si>
  <si>
    <t>Struer</t>
  </si>
  <si>
    <t>Fabriksvej 30</t>
  </si>
  <si>
    <t>Skovbrynet 11, Sahl</t>
  </si>
  <si>
    <t>Kløvervej 22</t>
  </si>
  <si>
    <t>Jegbjergvej 22</t>
  </si>
  <si>
    <t>Plantagevej 89, Toftum Bjg</t>
  </si>
  <si>
    <t>Oddesundvej 27, Humlum</t>
  </si>
  <si>
    <t>Vestre Hovedgade 3</t>
  </si>
  <si>
    <t>Ringvejen 53, Serup</t>
  </si>
  <si>
    <t>Kildebakken 10, Ejsingholm</t>
  </si>
  <si>
    <t>Vester Egebjergvej 19, Krogager</t>
  </si>
  <si>
    <t>Dalbyvej 8, Gimsing</t>
  </si>
  <si>
    <t>Fjand Strand 7</t>
  </si>
  <si>
    <t>Svollingvej 94, Husby</t>
  </si>
  <si>
    <t>Enghaven 44</t>
  </si>
  <si>
    <t>Nørre Voldgade 24, 3. th.</t>
  </si>
  <si>
    <t>Sankt Pauls Gade 10, st. tv.</t>
  </si>
  <si>
    <t>Vendersgade 31B</t>
  </si>
  <si>
    <t>Nansensgade 64, 1. tv.</t>
  </si>
  <si>
    <t xml:space="preserve">RealMæglerne HALLBERG </t>
  </si>
  <si>
    <t>Østre Lindeskov 26</t>
  </si>
  <si>
    <t>Glostrup</t>
  </si>
  <si>
    <t>Degnehusene 99</t>
  </si>
  <si>
    <t>Albertslund</t>
  </si>
  <si>
    <t>Nyvej 21, 1. tv.</t>
  </si>
  <si>
    <t>Tjørnehusene 6</t>
  </si>
  <si>
    <t>Kanaltorvet 8, 3. 39.</t>
  </si>
  <si>
    <t>Magleholm 10</t>
  </si>
  <si>
    <t>Kirkebjerg Allé 62, st. th.</t>
  </si>
  <si>
    <t>Bjergbakkevej 35</t>
  </si>
  <si>
    <t>Magnoliavej 20, 1. tv.</t>
  </si>
  <si>
    <t>Magnoliavej 2, 1. th.</t>
  </si>
  <si>
    <t>Brøndbyvestervej 66C, 1. 1.</t>
  </si>
  <si>
    <t>Kirkebjerg Allé 77</t>
  </si>
  <si>
    <t>Hovedvejen 146, 2. d.</t>
  </si>
  <si>
    <t>Park Allé 312B</t>
  </si>
  <si>
    <t>Heggelunds Alle 16</t>
  </si>
  <si>
    <t>Stejlehøjen 98A, Mogenstrup</t>
  </si>
  <si>
    <t>Rønnevej 17</t>
  </si>
  <si>
    <t>Lærkevænget 1</t>
  </si>
  <si>
    <t>Dalsgårdsvej 131A</t>
  </si>
  <si>
    <t>Bygaden 3, Karrebæk</t>
  </si>
  <si>
    <t>Svendborgvej 233, st.</t>
  </si>
  <si>
    <t>Vordingborg Landevej 27, V Egesborg</t>
  </si>
  <si>
    <t>Banetoften 17</t>
  </si>
  <si>
    <t>Piet Heins Vej 25, 1.</t>
  </si>
  <si>
    <t>Cedervej 11, Fensmark</t>
  </si>
  <si>
    <t>Skovvej 8, Holme-Olstrup</t>
  </si>
  <si>
    <t>Lokesvej 18, Hønsinge L</t>
  </si>
  <si>
    <t>Skovlyvej 18, Hønsinge L</t>
  </si>
  <si>
    <t>Åvej 3, Ellinge Lyng</t>
  </si>
  <si>
    <t>Ellinge Skovvej 28, Ell Kohave</t>
  </si>
  <si>
    <t>Lyngkrogen 2, Hønsinge L</t>
  </si>
  <si>
    <t>Udlodden 35, Nyrup</t>
  </si>
  <si>
    <t>Kragevang 9, Overby Lyng</t>
  </si>
  <si>
    <t>Engdalvej 4, Tørring</t>
  </si>
  <si>
    <t>Lemvig</t>
  </si>
  <si>
    <t>Mollerupvej 6, Trans</t>
  </si>
  <si>
    <t>Vandværksvej 13</t>
  </si>
  <si>
    <t>Torsmindevej 14, Dybe</t>
  </si>
  <si>
    <t>Fabjergstad 15, Fabjerg</t>
  </si>
  <si>
    <t>Emilielystvej 54, Nørlem</t>
  </si>
  <si>
    <t>Sønder Vilstrup Bygade 48</t>
  </si>
  <si>
    <t>Løkkeager 64</t>
  </si>
  <si>
    <t>Løkkeager 54</t>
  </si>
  <si>
    <t>Drejøvej 40, Starup</t>
  </si>
  <si>
    <t>Grønningen 38, st.. tv.</t>
  </si>
  <si>
    <t>Vonsbækvej 68</t>
  </si>
  <si>
    <t>Favrdalen 23</t>
  </si>
  <si>
    <t>Hellehøj 9, Øsby</t>
  </si>
  <si>
    <t>Løkkeager 66</t>
  </si>
  <si>
    <t>Bramsensgårdvej 16</t>
  </si>
  <si>
    <t>Hedekæret 18, 1. tv.</t>
  </si>
  <si>
    <t>Askevang 8, Fløng</t>
  </si>
  <si>
    <t>Mølleager 94, Baldersbrønde</t>
  </si>
  <si>
    <t>Hedekæret 29, 2. tv.</t>
  </si>
  <si>
    <t>Stærkendevej 157, Stærkende</t>
  </si>
  <si>
    <t>Forsythiavej 6, Fløng</t>
  </si>
  <si>
    <t>Frederiksværkvej 129, Ramløse</t>
  </si>
  <si>
    <t>Gramsvej 5</t>
  </si>
  <si>
    <t>Rørsangervej 13, Ramløse</t>
  </si>
  <si>
    <t>Grønhøjgårdsvej 6, Høbjerg</t>
  </si>
  <si>
    <t>Birkely 122</t>
  </si>
  <si>
    <t>Vestergade 64B</t>
  </si>
  <si>
    <t>Granhøj 1, Rågeleje</t>
  </si>
  <si>
    <t>Vestenvej 14</t>
  </si>
  <si>
    <t>Frejasvej 3</t>
  </si>
  <si>
    <t>Klitrosestien 3, Rågeleje</t>
  </si>
  <si>
    <t>Bragesvej 17</t>
  </si>
  <si>
    <t>Bjørnedalen 4</t>
  </si>
  <si>
    <t>Doktorstien 4</t>
  </si>
  <si>
    <t>Avlegårdsvej 5</t>
  </si>
  <si>
    <t>Stenbrobakken 10</t>
  </si>
  <si>
    <t>Vejlesøparken 1, 5. 510.</t>
  </si>
  <si>
    <t>Skodsborg Strandvej 211, 1. th.</t>
  </si>
  <si>
    <t>Søllerød Park 17, 1. 18., Søllerød</t>
  </si>
  <si>
    <t>Vejlesøparken 2, 3. tv.</t>
  </si>
  <si>
    <t>Vejlesøparken 35, 1. th.</t>
  </si>
  <si>
    <t>Vejlesøparken 1, 2. 223.</t>
  </si>
  <si>
    <t>Glimvej 9</t>
  </si>
  <si>
    <t>Hvidovre</t>
  </si>
  <si>
    <t>Multebærvænget 10</t>
  </si>
  <si>
    <t>Hvidovrevej 195</t>
  </si>
  <si>
    <t>Næsborgvej 58, 2. th.</t>
  </si>
  <si>
    <t>Solsikkemarken 8</t>
  </si>
  <si>
    <t>Køge</t>
  </si>
  <si>
    <t>Ejbyvej 93, Ejby</t>
  </si>
  <si>
    <t>Fyrrevej 51, Vemmedrup</t>
  </si>
  <si>
    <t>Åvej 6</t>
  </si>
  <si>
    <t>Mølleparken 7</t>
  </si>
  <si>
    <t>Orupgade 21, Orup</t>
  </si>
  <si>
    <t>Faxe</t>
  </si>
  <si>
    <t>Egedevej 62</t>
  </si>
  <si>
    <t>Rønnedevej 56</t>
  </si>
  <si>
    <t>Hemmingsvej 39</t>
  </si>
  <si>
    <t>Bøttemosevej 16</t>
  </si>
  <si>
    <t>Byvænget 7, Terslev</t>
  </si>
  <si>
    <t>Byvænget 8, Terslev</t>
  </si>
  <si>
    <t>Rosenvænget 36</t>
  </si>
  <si>
    <t>Rosenvænget 27</t>
  </si>
  <si>
    <t>Førslev Bygade 47D</t>
  </si>
  <si>
    <t>Førslev Bygade 47B</t>
  </si>
  <si>
    <t>Engsvinget 4</t>
  </si>
  <si>
    <t>Ringstedvej 130</t>
  </si>
  <si>
    <t>Vordingborgvej 16</t>
  </si>
  <si>
    <t>Hirsevænget 14</t>
  </si>
  <si>
    <t>Søndre Alle 8</t>
  </si>
  <si>
    <t>Ved Engen 2A, 3. th.</t>
  </si>
  <si>
    <t>Sæddervej 34</t>
  </si>
  <si>
    <t>Sveasvej 22, st..</t>
  </si>
  <si>
    <t>Strandkvanen 10H</t>
  </si>
  <si>
    <t>Blommevænge 12</t>
  </si>
  <si>
    <t>Egelundsvej 80, Strøby Egede</t>
  </si>
  <si>
    <t>Stevns</t>
  </si>
  <si>
    <t>Nicolinevej 70, Strøby Egede</t>
  </si>
  <si>
    <t>Nicolinevej 80, Strøby Egede</t>
  </si>
  <si>
    <t>Stationsvej 12F, 1. tv.</t>
  </si>
  <si>
    <t>Hovedvejen 81E</t>
  </si>
  <si>
    <t>Klosternakken 5</t>
  </si>
  <si>
    <t>Jernbanevej 11</t>
  </si>
  <si>
    <t>Mønvej 120D</t>
  </si>
  <si>
    <t>Svanevej 4</t>
  </si>
  <si>
    <t>Bjælkerupvej 46</t>
  </si>
  <si>
    <t>Peder Minesvej 15</t>
  </si>
  <si>
    <t>Skovkildevej 22A, Vråby</t>
  </si>
  <si>
    <t>Svenstrupvejen 38</t>
  </si>
  <si>
    <t>Grethevej 1, Dåstrup</t>
  </si>
  <si>
    <t>Askevej 4, LI. Værløse By</t>
  </si>
  <si>
    <t>Birketoften 7, Hareskov By</t>
  </si>
  <si>
    <t>Mølledalen 18, Jonstrup Vang</t>
  </si>
  <si>
    <t>Bøgehaven 88, Kirke Værløse By</t>
  </si>
  <si>
    <t>Bygaden 4, Kirke Værløse By</t>
  </si>
  <si>
    <t>Bybrøndstræde 9, Kirke Værløse By</t>
  </si>
  <si>
    <t>Skovhuskrogen 16, LI. Værløse By</t>
  </si>
  <si>
    <t>Vesterled 22, Grimstrup</t>
  </si>
  <si>
    <t>Trøgdrupvej 5, Ørum Kirkeby</t>
  </si>
  <si>
    <t>Brønderslev</t>
  </si>
  <si>
    <t>Søtoften 17</t>
  </si>
  <si>
    <t>Poulsvej 30, Præstbro</t>
  </si>
  <si>
    <t>Kærbyvej 8</t>
  </si>
  <si>
    <t>Rævdalslunden 100</t>
  </si>
  <si>
    <t>Strandgårdsvej 33, Gerå</t>
  </si>
  <si>
    <t>Helbrechtskær 10, Kongelunden</t>
  </si>
  <si>
    <t>Aalborg</t>
  </si>
  <si>
    <t>Tranevej 3, Hou</t>
  </si>
  <si>
    <t>Ibæk Strandvej 140</t>
  </si>
  <si>
    <t>Florasvej 7</t>
  </si>
  <si>
    <t>Abildvej 4</t>
  </si>
  <si>
    <t>Adonisvej 22</t>
  </si>
  <si>
    <t>Kirkegade 26</t>
  </si>
  <si>
    <t>Vilstrupvej 7, Jerlev</t>
  </si>
  <si>
    <t>Høgsholtvej 2</t>
  </si>
  <si>
    <t>Finlandsvej 6H, 1. th</t>
  </si>
  <si>
    <t>Skibsholtvej 41</t>
  </si>
  <si>
    <t>Stjernevej 23, 1. th</t>
  </si>
  <si>
    <t>Åglimt 8</t>
  </si>
  <si>
    <t>Den Hvide Facet 1, 15. d</t>
  </si>
  <si>
    <t>Fortkaj 30, 2. th.</t>
  </si>
  <si>
    <t>Sundkaj 109, 2. tv.</t>
  </si>
  <si>
    <t>Helsinkigade 23, 1. tv.</t>
  </si>
  <si>
    <t>Sandkaj 37, 1. tv.</t>
  </si>
  <si>
    <t>Sundkaj 67, 1. tv.</t>
  </si>
  <si>
    <t>Trelleborggade 15, 4. 2.</t>
  </si>
  <si>
    <t>Ligustervej 5</t>
  </si>
  <si>
    <t>Guldborgsund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</si>
</sst>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2" fillId="2" borderId="0" xfId="2" applyAlignment="1"/>
    <xf numFmtId="0" fontId="3" fillId="2" borderId="0" xfId="2" applyFont="1" applyAlignment="1"/>
    <xf numFmtId="0" fontId="2" fillId="2" borderId="0" xfId="2"/>
    <xf numFmtId="0" fontId="2" fillId="2" borderId="0" xfId="2" applyNumberFormat="1" applyAlignment="1">
      <alignment horizontal="right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5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0" xfId="0" applyProtection="1">
      <protection locked="0"/>
    </xf>
    <xf numFmtId="0" fontId="2" fillId="3" borderId="0" xfId="0" applyFont="1" applyFill="1"/>
  </cellXfs>
  <cellStyles count="3">
    <cellStyle name="Comma" xfId="1" builtinId="3"/>
    <cellStyle name="Good" xfId="2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j/Documents/Peters%20mappe/Faste%20udtr&#230;k/PM/Nedtagne%20annoncer/1.-31/2203_PMM&#230;glereNedtagneAnnonc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dtagne annoncer"/>
      <sheetName val="Mæglere"/>
    </sheetNames>
    <sheetDataSet>
      <sheetData sheetId="0"/>
      <sheetData sheetId="1">
        <row r="3">
          <cell r="D3">
            <v>8</v>
          </cell>
          <cell r="E3">
            <v>3</v>
          </cell>
        </row>
        <row r="4">
          <cell r="D4">
            <v>6</v>
          </cell>
          <cell r="E4">
            <v>0</v>
          </cell>
        </row>
        <row r="5">
          <cell r="D5">
            <v>8</v>
          </cell>
          <cell r="E5">
            <v>1</v>
          </cell>
        </row>
        <row r="6">
          <cell r="D6">
            <v>3</v>
          </cell>
          <cell r="E6">
            <v>1</v>
          </cell>
        </row>
        <row r="7">
          <cell r="D7">
            <v>6</v>
          </cell>
          <cell r="E7">
            <v>2</v>
          </cell>
        </row>
        <row r="8">
          <cell r="D8">
            <v>0</v>
          </cell>
          <cell r="E8">
            <v>0</v>
          </cell>
        </row>
        <row r="9">
          <cell r="D9">
            <v>8</v>
          </cell>
          <cell r="E9">
            <v>0</v>
          </cell>
        </row>
        <row r="10">
          <cell r="D10">
            <v>17</v>
          </cell>
          <cell r="E10">
            <v>0</v>
          </cell>
        </row>
        <row r="11">
          <cell r="D11">
            <v>7</v>
          </cell>
          <cell r="E11">
            <v>1</v>
          </cell>
        </row>
        <row r="12">
          <cell r="D12">
            <v>11</v>
          </cell>
          <cell r="E12">
            <v>0</v>
          </cell>
        </row>
        <row r="13">
          <cell r="D13">
            <v>8</v>
          </cell>
          <cell r="E13">
            <v>2</v>
          </cell>
        </row>
        <row r="14">
          <cell r="D14">
            <v>13</v>
          </cell>
          <cell r="E14">
            <v>0</v>
          </cell>
        </row>
        <row r="15">
          <cell r="D15">
            <v>10</v>
          </cell>
          <cell r="E15">
            <v>0</v>
          </cell>
        </row>
        <row r="16">
          <cell r="D16">
            <v>4</v>
          </cell>
          <cell r="E16">
            <v>0</v>
          </cell>
        </row>
        <row r="17">
          <cell r="D17">
            <v>5</v>
          </cell>
          <cell r="E17">
            <v>2</v>
          </cell>
        </row>
        <row r="18">
          <cell r="D18">
            <v>5</v>
          </cell>
          <cell r="E18">
            <v>2</v>
          </cell>
        </row>
        <row r="19">
          <cell r="D19">
            <v>4</v>
          </cell>
          <cell r="E19">
            <v>0</v>
          </cell>
        </row>
        <row r="20">
          <cell r="D20">
            <v>2</v>
          </cell>
          <cell r="E20">
            <v>0</v>
          </cell>
        </row>
        <row r="21">
          <cell r="D21">
            <v>1</v>
          </cell>
          <cell r="E21">
            <v>1</v>
          </cell>
        </row>
        <row r="22">
          <cell r="D22">
            <v>2</v>
          </cell>
          <cell r="E22">
            <v>1</v>
          </cell>
        </row>
        <row r="23">
          <cell r="D23">
            <v>7</v>
          </cell>
          <cell r="E23">
            <v>0</v>
          </cell>
        </row>
        <row r="24">
          <cell r="D24">
            <v>9</v>
          </cell>
          <cell r="E24">
            <v>0</v>
          </cell>
        </row>
        <row r="25">
          <cell r="D25">
            <v>7</v>
          </cell>
          <cell r="E25">
            <v>3</v>
          </cell>
        </row>
        <row r="26">
          <cell r="D26">
            <v>3</v>
          </cell>
          <cell r="E26">
            <v>3</v>
          </cell>
        </row>
        <row r="27">
          <cell r="D27">
            <v>5</v>
          </cell>
          <cell r="E27">
            <v>1</v>
          </cell>
        </row>
        <row r="28">
          <cell r="D28">
            <v>9</v>
          </cell>
          <cell r="E28">
            <v>0</v>
          </cell>
        </row>
        <row r="29">
          <cell r="D29">
            <v>6</v>
          </cell>
          <cell r="E29">
            <v>1</v>
          </cell>
        </row>
        <row r="30">
          <cell r="D30">
            <v>2</v>
          </cell>
          <cell r="E30">
            <v>1</v>
          </cell>
        </row>
        <row r="31">
          <cell r="D31">
            <v>3</v>
          </cell>
          <cell r="E31">
            <v>3</v>
          </cell>
        </row>
        <row r="32">
          <cell r="D32">
            <v>15</v>
          </cell>
          <cell r="E32">
            <v>0</v>
          </cell>
        </row>
        <row r="33">
          <cell r="D33">
            <v>6</v>
          </cell>
          <cell r="E33">
            <v>0</v>
          </cell>
        </row>
        <row r="34">
          <cell r="D34">
            <v>44</v>
          </cell>
          <cell r="E34">
            <v>3</v>
          </cell>
        </row>
        <row r="35">
          <cell r="D35">
            <v>4</v>
          </cell>
          <cell r="E35">
            <v>0</v>
          </cell>
        </row>
        <row r="36">
          <cell r="D36">
            <v>12</v>
          </cell>
          <cell r="E36">
            <v>0</v>
          </cell>
        </row>
        <row r="37">
          <cell r="D37">
            <v>14</v>
          </cell>
          <cell r="E37">
            <v>0</v>
          </cell>
        </row>
        <row r="38">
          <cell r="D38">
            <v>7</v>
          </cell>
          <cell r="E38">
            <v>8</v>
          </cell>
        </row>
        <row r="39">
          <cell r="D39">
            <v>5</v>
          </cell>
          <cell r="E39">
            <v>1</v>
          </cell>
        </row>
        <row r="40">
          <cell r="D40">
            <v>3</v>
          </cell>
          <cell r="E40">
            <v>2</v>
          </cell>
        </row>
        <row r="41">
          <cell r="D41">
            <v>3</v>
          </cell>
          <cell r="E41">
            <v>0</v>
          </cell>
        </row>
        <row r="42">
          <cell r="D42">
            <v>4</v>
          </cell>
          <cell r="E42">
            <v>0</v>
          </cell>
        </row>
        <row r="43">
          <cell r="D43">
            <v>5</v>
          </cell>
          <cell r="E43">
            <v>0</v>
          </cell>
        </row>
        <row r="44">
          <cell r="D44">
            <v>1</v>
          </cell>
          <cell r="E44">
            <v>0</v>
          </cell>
        </row>
        <row r="45">
          <cell r="D45">
            <v>14</v>
          </cell>
          <cell r="E45">
            <v>0</v>
          </cell>
        </row>
        <row r="46">
          <cell r="D46">
            <v>7</v>
          </cell>
          <cell r="E46">
            <v>1</v>
          </cell>
        </row>
        <row r="47">
          <cell r="D47">
            <v>10</v>
          </cell>
          <cell r="E47">
            <v>0</v>
          </cell>
        </row>
        <row r="48">
          <cell r="D48">
            <v>7</v>
          </cell>
          <cell r="E48">
            <v>0</v>
          </cell>
        </row>
        <row r="49">
          <cell r="D49">
            <v>4</v>
          </cell>
          <cell r="E49">
            <v>0</v>
          </cell>
        </row>
        <row r="50">
          <cell r="D50">
            <v>8</v>
          </cell>
          <cell r="E50">
            <v>14</v>
          </cell>
        </row>
        <row r="51">
          <cell r="D51">
            <v>2</v>
          </cell>
          <cell r="E51">
            <v>0</v>
          </cell>
        </row>
        <row r="52">
          <cell r="D52">
            <v>2</v>
          </cell>
          <cell r="E52">
            <v>3</v>
          </cell>
        </row>
        <row r="53">
          <cell r="D53">
            <v>7</v>
          </cell>
          <cell r="E53">
            <v>0</v>
          </cell>
        </row>
        <row r="54">
          <cell r="D54">
            <v>12</v>
          </cell>
          <cell r="E54">
            <v>0</v>
          </cell>
        </row>
        <row r="55">
          <cell r="D55">
            <v>5</v>
          </cell>
          <cell r="E55">
            <v>0</v>
          </cell>
        </row>
        <row r="56">
          <cell r="D56">
            <v>9</v>
          </cell>
          <cell r="E56">
            <v>2</v>
          </cell>
        </row>
        <row r="57">
          <cell r="D57">
            <v>5</v>
          </cell>
          <cell r="E57">
            <v>0</v>
          </cell>
        </row>
        <row r="58">
          <cell r="D58">
            <v>16</v>
          </cell>
          <cell r="E58">
            <v>5</v>
          </cell>
        </row>
        <row r="59">
          <cell r="D59">
            <v>4</v>
          </cell>
          <cell r="E59">
            <v>0</v>
          </cell>
        </row>
        <row r="60">
          <cell r="D60">
            <v>10</v>
          </cell>
          <cell r="E60">
            <v>5</v>
          </cell>
        </row>
        <row r="61">
          <cell r="D61">
            <v>0</v>
          </cell>
          <cell r="E61">
            <v>0</v>
          </cell>
        </row>
        <row r="62">
          <cell r="D62">
            <v>9</v>
          </cell>
          <cell r="E62">
            <v>1</v>
          </cell>
        </row>
        <row r="63">
          <cell r="D63">
            <v>9</v>
          </cell>
          <cell r="E63">
            <v>0</v>
          </cell>
        </row>
        <row r="64">
          <cell r="D64">
            <v>3</v>
          </cell>
          <cell r="E64">
            <v>3</v>
          </cell>
        </row>
        <row r="65">
          <cell r="D65">
            <v>15</v>
          </cell>
          <cell r="E65">
            <v>7</v>
          </cell>
        </row>
        <row r="66">
          <cell r="D66">
            <v>5</v>
          </cell>
          <cell r="E66">
            <v>2</v>
          </cell>
        </row>
        <row r="67">
          <cell r="D67">
            <v>9</v>
          </cell>
          <cell r="E67">
            <v>3</v>
          </cell>
        </row>
        <row r="68">
          <cell r="D68">
            <v>2</v>
          </cell>
          <cell r="E68">
            <v>0</v>
          </cell>
        </row>
        <row r="69">
          <cell r="D69">
            <v>12</v>
          </cell>
          <cell r="E69">
            <v>0</v>
          </cell>
        </row>
        <row r="70">
          <cell r="D70">
            <v>2</v>
          </cell>
          <cell r="E70">
            <v>1</v>
          </cell>
        </row>
        <row r="71">
          <cell r="D71">
            <v>4</v>
          </cell>
          <cell r="E71">
            <v>0</v>
          </cell>
        </row>
        <row r="72">
          <cell r="D72">
            <v>4</v>
          </cell>
          <cell r="E72">
            <v>1</v>
          </cell>
        </row>
        <row r="73">
          <cell r="D73">
            <v>9</v>
          </cell>
          <cell r="E73">
            <v>0</v>
          </cell>
        </row>
        <row r="74">
          <cell r="D74">
            <v>5</v>
          </cell>
          <cell r="E74">
            <v>0</v>
          </cell>
        </row>
        <row r="75">
          <cell r="D75">
            <v>8</v>
          </cell>
          <cell r="E75">
            <v>3</v>
          </cell>
        </row>
        <row r="76">
          <cell r="D76">
            <v>5</v>
          </cell>
          <cell r="E76">
            <v>0</v>
          </cell>
        </row>
        <row r="77">
          <cell r="D77">
            <v>12</v>
          </cell>
          <cell r="E77">
            <v>4</v>
          </cell>
        </row>
        <row r="78">
          <cell r="D78">
            <v>6</v>
          </cell>
          <cell r="E78">
            <v>0</v>
          </cell>
        </row>
        <row r="79">
          <cell r="D79">
            <v>11</v>
          </cell>
          <cell r="E79">
            <v>0</v>
          </cell>
        </row>
        <row r="80">
          <cell r="D80">
            <v>5</v>
          </cell>
          <cell r="E80">
            <v>2</v>
          </cell>
        </row>
        <row r="81">
          <cell r="D81">
            <v>11</v>
          </cell>
          <cell r="E81">
            <v>12</v>
          </cell>
        </row>
        <row r="82">
          <cell r="D82">
            <v>29</v>
          </cell>
          <cell r="E82">
            <v>0</v>
          </cell>
        </row>
        <row r="83">
          <cell r="D83">
            <v>11</v>
          </cell>
          <cell r="E83">
            <v>2</v>
          </cell>
        </row>
        <row r="84">
          <cell r="D84">
            <v>13</v>
          </cell>
          <cell r="E84">
            <v>3</v>
          </cell>
        </row>
        <row r="85">
          <cell r="D85">
            <v>25</v>
          </cell>
          <cell r="E85">
            <v>0</v>
          </cell>
        </row>
        <row r="86">
          <cell r="D86">
            <v>12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10</v>
          </cell>
          <cell r="E88">
            <v>3</v>
          </cell>
        </row>
        <row r="89">
          <cell r="D89">
            <v>9</v>
          </cell>
          <cell r="E89">
            <v>0</v>
          </cell>
        </row>
        <row r="90">
          <cell r="D90">
            <v>2</v>
          </cell>
          <cell r="E90">
            <v>0</v>
          </cell>
        </row>
        <row r="91">
          <cell r="D91">
            <v>1</v>
          </cell>
          <cell r="E91">
            <v>0</v>
          </cell>
        </row>
        <row r="92">
          <cell r="D92">
            <v>6</v>
          </cell>
          <cell r="E92">
            <v>0</v>
          </cell>
        </row>
        <row r="93">
          <cell r="D93">
            <v>7</v>
          </cell>
          <cell r="E93">
            <v>0</v>
          </cell>
        </row>
        <row r="94">
          <cell r="D94">
            <v>2</v>
          </cell>
          <cell r="E94">
            <v>0</v>
          </cell>
        </row>
        <row r="95">
          <cell r="D95">
            <v>8</v>
          </cell>
          <cell r="E95">
            <v>0</v>
          </cell>
        </row>
        <row r="96">
          <cell r="D96">
            <v>6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7</v>
          </cell>
          <cell r="E98">
            <v>1</v>
          </cell>
        </row>
        <row r="99">
          <cell r="D99">
            <v>6</v>
          </cell>
          <cell r="E99">
            <v>0</v>
          </cell>
        </row>
        <row r="100">
          <cell r="D100">
            <v>10</v>
          </cell>
          <cell r="E100">
            <v>4</v>
          </cell>
        </row>
        <row r="101">
          <cell r="D101">
            <v>9</v>
          </cell>
          <cell r="E101">
            <v>5</v>
          </cell>
        </row>
        <row r="102">
          <cell r="D102">
            <v>8</v>
          </cell>
          <cell r="E102">
            <v>0</v>
          </cell>
        </row>
        <row r="103">
          <cell r="D103">
            <v>8</v>
          </cell>
          <cell r="E103">
            <v>0</v>
          </cell>
        </row>
        <row r="104">
          <cell r="D104">
            <v>10</v>
          </cell>
          <cell r="E104">
            <v>0</v>
          </cell>
        </row>
        <row r="105">
          <cell r="D105">
            <v>3</v>
          </cell>
          <cell r="E105">
            <v>0</v>
          </cell>
        </row>
        <row r="106">
          <cell r="D106">
            <v>10</v>
          </cell>
          <cell r="E106">
            <v>0</v>
          </cell>
        </row>
        <row r="107">
          <cell r="D107">
            <v>8</v>
          </cell>
          <cell r="E107">
            <v>0</v>
          </cell>
        </row>
        <row r="108">
          <cell r="D108">
            <v>2</v>
          </cell>
          <cell r="E108">
            <v>1</v>
          </cell>
        </row>
        <row r="109">
          <cell r="D109">
            <v>0</v>
          </cell>
          <cell r="E109">
            <v>0</v>
          </cell>
        </row>
        <row r="110">
          <cell r="D110">
            <v>5</v>
          </cell>
          <cell r="E110">
            <v>1</v>
          </cell>
        </row>
        <row r="111">
          <cell r="D111">
            <v>17</v>
          </cell>
          <cell r="E111">
            <v>0</v>
          </cell>
        </row>
        <row r="112">
          <cell r="D112">
            <v>5</v>
          </cell>
          <cell r="E112">
            <v>1</v>
          </cell>
        </row>
        <row r="113">
          <cell r="D113">
            <v>13</v>
          </cell>
          <cell r="E113">
            <v>1</v>
          </cell>
        </row>
        <row r="114">
          <cell r="D114">
            <v>14</v>
          </cell>
          <cell r="E114">
            <v>1</v>
          </cell>
        </row>
        <row r="115">
          <cell r="D115">
            <v>4</v>
          </cell>
          <cell r="E115">
            <v>1</v>
          </cell>
        </row>
        <row r="116">
          <cell r="D116">
            <v>10</v>
          </cell>
          <cell r="E116">
            <v>1</v>
          </cell>
        </row>
        <row r="117">
          <cell r="D117">
            <v>5</v>
          </cell>
          <cell r="E117">
            <v>1</v>
          </cell>
        </row>
        <row r="118">
          <cell r="D118">
            <v>15</v>
          </cell>
          <cell r="E118">
            <v>1</v>
          </cell>
        </row>
        <row r="119">
          <cell r="D119">
            <v>2</v>
          </cell>
          <cell r="E119">
            <v>0</v>
          </cell>
        </row>
        <row r="120">
          <cell r="D120">
            <v>13</v>
          </cell>
          <cell r="E120">
            <v>0</v>
          </cell>
        </row>
        <row r="121">
          <cell r="D121">
            <v>10</v>
          </cell>
          <cell r="E121">
            <v>3</v>
          </cell>
        </row>
        <row r="122">
          <cell r="D122">
            <v>10</v>
          </cell>
          <cell r="E122">
            <v>2</v>
          </cell>
        </row>
        <row r="123">
          <cell r="D123">
            <v>21</v>
          </cell>
          <cell r="E123">
            <v>1</v>
          </cell>
        </row>
        <row r="124">
          <cell r="D124">
            <v>3</v>
          </cell>
          <cell r="E124">
            <v>0</v>
          </cell>
        </row>
        <row r="125">
          <cell r="D125">
            <v>12</v>
          </cell>
          <cell r="E125">
            <v>0</v>
          </cell>
        </row>
        <row r="126">
          <cell r="D126">
            <v>7</v>
          </cell>
          <cell r="E126">
            <v>0</v>
          </cell>
        </row>
        <row r="127">
          <cell r="D127">
            <v>22</v>
          </cell>
          <cell r="E127">
            <v>6</v>
          </cell>
        </row>
        <row r="128">
          <cell r="D128">
            <v>9</v>
          </cell>
          <cell r="E128">
            <v>3</v>
          </cell>
        </row>
        <row r="129">
          <cell r="D129">
            <v>3</v>
          </cell>
          <cell r="E129">
            <v>0</v>
          </cell>
        </row>
        <row r="130">
          <cell r="D130">
            <v>9</v>
          </cell>
          <cell r="E130">
            <v>0</v>
          </cell>
        </row>
        <row r="131">
          <cell r="D131">
            <v>4</v>
          </cell>
          <cell r="E131">
            <v>0</v>
          </cell>
        </row>
        <row r="132">
          <cell r="D132">
            <v>11</v>
          </cell>
          <cell r="E132">
            <v>4</v>
          </cell>
        </row>
        <row r="133">
          <cell r="D133">
            <v>6</v>
          </cell>
          <cell r="E133">
            <v>0</v>
          </cell>
        </row>
        <row r="134">
          <cell r="D134">
            <v>4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1</v>
          </cell>
          <cell r="E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D31B-42EC-44CB-8153-8EECB538CE96}">
  <sheetPr codeName="Sheet1"/>
  <dimension ref="A1:M1185"/>
  <sheetViews>
    <sheetView tabSelected="1" topLeftCell="J1157" zoomScaleNormal="100" workbookViewId="0">
      <selection activeCell="M2" sqref="M2:M1185"/>
    </sheetView>
  </sheetViews>
  <sheetFormatPr defaultRowHeight="15" x14ac:dyDescent="0.25"/>
  <cols>
    <col min="1" max="1" width="37.42578125" bestFit="1" customWidth="1"/>
    <col min="2" max="2" width="14.85546875" bestFit="1" customWidth="1"/>
    <col min="3" max="3" width="61.140625" bestFit="1" customWidth="1"/>
    <col min="4" max="4" width="8" bestFit="1" customWidth="1"/>
    <col min="5" max="5" width="13.28515625" bestFit="1" customWidth="1"/>
    <col min="6" max="6" width="35.28515625" bestFit="1" customWidth="1"/>
    <col min="7" max="7" width="7.28515625" bestFit="1" customWidth="1"/>
    <col min="8" max="8" width="16.85546875" bestFit="1" customWidth="1"/>
    <col min="9" max="9" width="16.28515625" bestFit="1" customWidth="1"/>
    <col min="10" max="10" width="22.140625" bestFit="1" customWidth="1"/>
    <col min="11" max="11" width="15.140625" bestFit="1" customWidth="1"/>
    <col min="12" max="12" width="10.28515625" bestFit="1" customWidth="1"/>
    <col min="13" max="13" width="9.42578125" bestFit="1" customWidth="1"/>
    <col min="14" max="14" width="10.28515625" bestFit="1" customWidth="1"/>
  </cols>
  <sheetData>
    <row r="1" spans="1:13" ht="15.75" customHeight="1" x14ac:dyDescent="0.25">
      <c r="A1" s="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3" t="s">
        <v>12</v>
      </c>
    </row>
    <row r="2" spans="1:13" x14ac:dyDescent="0.25">
      <c r="A2" t="str">
        <f>INDEX(Mæglere!A:A,MATCH(B2,Mæglere!B:B,0))</f>
        <v>BoligMægler Næstved</v>
      </c>
      <c r="B2">
        <v>28016</v>
      </c>
      <c r="C2" t="s">
        <v>13</v>
      </c>
      <c r="D2">
        <v>1751003</v>
      </c>
      <c r="E2" t="s">
        <v>246</v>
      </c>
      <c r="F2" t="s">
        <v>1393</v>
      </c>
      <c r="G2">
        <v>4700</v>
      </c>
      <c r="H2" t="s">
        <v>650</v>
      </c>
      <c r="I2" s="11">
        <v>44271</v>
      </c>
      <c r="J2" s="12" t="s">
        <v>244</v>
      </c>
      <c r="K2" s="12"/>
      <c r="L2">
        <f>IF(J2="1 - Solgt",1,0)</f>
        <v>0</v>
      </c>
      <c r="M2" t="str">
        <f>IF(OR(K2="",LEFT(J2,1)=1),"UPDATE PremiumFakturering SET Kategori = "&amp;LEFT(J2,1)&amp;", MaeglerKommentar = NULL, Faktureret = "&amp;L2&amp;" WHERE BoligID = "&amp;D2&amp;" AND AgentRegID = "&amp;B2,"UPDATE PremiumFakturering SET Kategori = "&amp;LEFT(J2,1)&amp;", MaeglerKommentar = '"&amp;K2&amp;"', Faktureret = "&amp;L2&amp;" WHERE BoligID = "&amp;D2&amp;" AND AgentRegID = "&amp;B2)</f>
        <v>UPDATE PremiumFakturering SET Kategori = 2, MaeglerKommentar = NULL, Faktureret = 0 WHERE BoligID = 1751003 AND AgentRegID = 28016</v>
      </c>
    </row>
    <row r="3" spans="1:13" x14ac:dyDescent="0.25">
      <c r="A3" t="str">
        <f>INDEX(Mæglere!A:A,MATCH(B3,Mæglere!B:B,0))</f>
        <v>BoligMægler Næstved</v>
      </c>
      <c r="B3">
        <v>28016</v>
      </c>
      <c r="C3" t="s">
        <v>13</v>
      </c>
      <c r="D3">
        <v>1857961</v>
      </c>
      <c r="E3" t="s">
        <v>233</v>
      </c>
      <c r="F3" t="s">
        <v>1394</v>
      </c>
      <c r="G3">
        <v>4700</v>
      </c>
      <c r="H3" t="s">
        <v>650</v>
      </c>
      <c r="I3" s="11">
        <v>44616</v>
      </c>
      <c r="J3" s="12" t="s">
        <v>236</v>
      </c>
      <c r="K3" s="12"/>
      <c r="L3">
        <f t="shared" ref="L3:L66" si="0">IF(J3="1 - Solgt",1,0)</f>
        <v>1</v>
      </c>
      <c r="M3" t="str">
        <f t="shared" ref="M3:M66" si="1">IF(OR(K3="",LEFT(J3,1)=1),"UPDATE PremiumFakturering SET Kategori = "&amp;LEFT(J3,1)&amp;", MaeglerKommentar = NULL, Faktureret = "&amp;L3&amp;" WHERE BoligID = "&amp;D3&amp;" AND AgentRegID = "&amp;B3,"UPDATE PremiumFakturering SET Kategori = "&amp;LEFT(J3,1)&amp;", MaeglerKommentar = '"&amp;K3&amp;"', Faktureret = "&amp;L3&amp;" WHERE BoligID = "&amp;D3&amp;" AND AgentRegID = "&amp;B3)</f>
        <v>UPDATE PremiumFakturering SET Kategori = 1, MaeglerKommentar = NULL, Faktureret = 1 WHERE BoligID = 1857961 AND AgentRegID = 28016</v>
      </c>
    </row>
    <row r="4" spans="1:13" x14ac:dyDescent="0.25">
      <c r="A4" t="str">
        <f>INDEX(Mæglere!A:A,MATCH(B4,Mæglere!B:B,0))</f>
        <v>BoligMægler Næstved</v>
      </c>
      <c r="B4">
        <v>28016</v>
      </c>
      <c r="C4" t="s">
        <v>13</v>
      </c>
      <c r="D4">
        <v>1866114</v>
      </c>
      <c r="E4" t="s">
        <v>233</v>
      </c>
      <c r="F4" t="s">
        <v>1395</v>
      </c>
      <c r="G4">
        <v>4700</v>
      </c>
      <c r="H4" t="s">
        <v>650</v>
      </c>
      <c r="I4" s="11">
        <v>44617</v>
      </c>
      <c r="J4" s="12" t="s">
        <v>236</v>
      </c>
      <c r="K4" s="12"/>
      <c r="L4">
        <f t="shared" si="0"/>
        <v>1</v>
      </c>
      <c r="M4" t="str">
        <f t="shared" si="1"/>
        <v>UPDATE PremiumFakturering SET Kategori = 1, MaeglerKommentar = NULL, Faktureret = 1 WHERE BoligID = 1866114 AND AgentRegID = 28016</v>
      </c>
    </row>
    <row r="5" spans="1:13" x14ac:dyDescent="0.25">
      <c r="A5" t="str">
        <f>INDEX(Mæglere!A:A,MATCH(B5,Mæglere!B:B,0))</f>
        <v>BoligMægler Næstved</v>
      </c>
      <c r="B5">
        <v>28016</v>
      </c>
      <c r="C5" t="s">
        <v>13</v>
      </c>
      <c r="D5">
        <v>1852427</v>
      </c>
      <c r="E5" t="s">
        <v>246</v>
      </c>
      <c r="F5" t="s">
        <v>1396</v>
      </c>
      <c r="G5">
        <v>4250</v>
      </c>
      <c r="H5" t="s">
        <v>650</v>
      </c>
      <c r="I5" s="11">
        <v>44621</v>
      </c>
      <c r="J5" s="12" t="s">
        <v>236</v>
      </c>
      <c r="K5" s="12"/>
      <c r="L5">
        <f t="shared" si="0"/>
        <v>1</v>
      </c>
      <c r="M5" t="str">
        <f t="shared" si="1"/>
        <v>UPDATE PremiumFakturering SET Kategori = 1, MaeglerKommentar = NULL, Faktureret = 1 WHERE BoligID = 1852427 AND AgentRegID = 28016</v>
      </c>
    </row>
    <row r="6" spans="1:13" x14ac:dyDescent="0.25">
      <c r="A6" t="str">
        <f>INDEX(Mæglere!A:A,MATCH(B6,Mæglere!B:B,0))</f>
        <v>BoligMægler Næstved</v>
      </c>
      <c r="B6">
        <v>28016</v>
      </c>
      <c r="C6" t="s">
        <v>13</v>
      </c>
      <c r="D6">
        <v>1854257</v>
      </c>
      <c r="E6" t="s">
        <v>233</v>
      </c>
      <c r="F6" t="s">
        <v>1397</v>
      </c>
      <c r="G6">
        <v>4736</v>
      </c>
      <c r="H6" t="s">
        <v>650</v>
      </c>
      <c r="I6" s="11">
        <v>44622</v>
      </c>
      <c r="J6" s="12" t="s">
        <v>236</v>
      </c>
      <c r="K6" s="12"/>
      <c r="L6">
        <f t="shared" si="0"/>
        <v>1</v>
      </c>
      <c r="M6" t="str">
        <f t="shared" si="1"/>
        <v>UPDATE PremiumFakturering SET Kategori = 1, MaeglerKommentar = NULL, Faktureret = 1 WHERE BoligID = 1854257 AND AgentRegID = 28016</v>
      </c>
    </row>
    <row r="7" spans="1:13" x14ac:dyDescent="0.25">
      <c r="A7" t="str">
        <f>INDEX(Mæglere!A:A,MATCH(B7,Mæglere!B:B,0))</f>
        <v>BoligMægler Næstved</v>
      </c>
      <c r="B7">
        <v>28016</v>
      </c>
      <c r="C7" t="s">
        <v>13</v>
      </c>
      <c r="D7">
        <v>1868422</v>
      </c>
      <c r="E7" t="s">
        <v>255</v>
      </c>
      <c r="F7" t="s">
        <v>1398</v>
      </c>
      <c r="G7">
        <v>4700</v>
      </c>
      <c r="H7" t="s">
        <v>650</v>
      </c>
      <c r="I7" s="11">
        <v>44627</v>
      </c>
      <c r="J7" s="12" t="s">
        <v>236</v>
      </c>
      <c r="K7" s="12"/>
      <c r="L7">
        <f t="shared" si="0"/>
        <v>1</v>
      </c>
      <c r="M7" t="str">
        <f t="shared" si="1"/>
        <v>UPDATE PremiumFakturering SET Kategori = 1, MaeglerKommentar = NULL, Faktureret = 1 WHERE BoligID = 1868422 AND AgentRegID = 28016</v>
      </c>
    </row>
    <row r="8" spans="1:13" x14ac:dyDescent="0.25">
      <c r="A8" t="str">
        <f>INDEX(Mæglere!A:A,MATCH(B8,Mæglere!B:B,0))</f>
        <v>BoligMægler Næstved</v>
      </c>
      <c r="B8">
        <v>28016</v>
      </c>
      <c r="C8" t="s">
        <v>13</v>
      </c>
      <c r="D8">
        <v>1868528</v>
      </c>
      <c r="E8" t="s">
        <v>248</v>
      </c>
      <c r="F8" t="s">
        <v>1399</v>
      </c>
      <c r="G8">
        <v>4700</v>
      </c>
      <c r="H8" t="s">
        <v>650</v>
      </c>
      <c r="I8" s="11">
        <v>44638</v>
      </c>
      <c r="J8" s="12" t="s">
        <v>236</v>
      </c>
      <c r="K8" s="12"/>
      <c r="L8">
        <f t="shared" si="0"/>
        <v>1</v>
      </c>
      <c r="M8" t="str">
        <f t="shared" si="1"/>
        <v>UPDATE PremiumFakturering SET Kategori = 1, MaeglerKommentar = NULL, Faktureret = 1 WHERE BoligID = 1868528 AND AgentRegID = 28016</v>
      </c>
    </row>
    <row r="9" spans="1:13" x14ac:dyDescent="0.25">
      <c r="A9" t="str">
        <f>INDEX(Mæglere!A:A,MATCH(B9,Mæglere!B:B,0))</f>
        <v>BoligMægler Næstved</v>
      </c>
      <c r="B9">
        <v>28016</v>
      </c>
      <c r="C9" t="s">
        <v>13</v>
      </c>
      <c r="D9">
        <v>1836429</v>
      </c>
      <c r="E9" t="s">
        <v>233</v>
      </c>
      <c r="F9" t="s">
        <v>1400</v>
      </c>
      <c r="G9">
        <v>4700</v>
      </c>
      <c r="H9" t="s">
        <v>650</v>
      </c>
      <c r="I9" s="11">
        <v>44645</v>
      </c>
      <c r="J9" s="12" t="s">
        <v>236</v>
      </c>
      <c r="K9" s="12"/>
      <c r="L9">
        <f t="shared" si="0"/>
        <v>1</v>
      </c>
      <c r="M9" t="str">
        <f t="shared" si="1"/>
        <v>UPDATE PremiumFakturering SET Kategori = 1, MaeglerKommentar = NULL, Faktureret = 1 WHERE BoligID = 1836429 AND AgentRegID = 28016</v>
      </c>
    </row>
    <row r="10" spans="1:13" x14ac:dyDescent="0.25">
      <c r="A10" t="str">
        <f>INDEX(Mæglere!A:A,MATCH(B10,Mæglere!B:B,0))</f>
        <v>BoligMægler Næstved</v>
      </c>
      <c r="B10">
        <v>28016</v>
      </c>
      <c r="C10" t="s">
        <v>13</v>
      </c>
      <c r="D10">
        <v>1871892</v>
      </c>
      <c r="E10" t="s">
        <v>255</v>
      </c>
      <c r="F10" t="s">
        <v>1401</v>
      </c>
      <c r="G10">
        <v>4700</v>
      </c>
      <c r="H10" t="s">
        <v>650</v>
      </c>
      <c r="I10" s="11">
        <v>44648</v>
      </c>
      <c r="J10" s="12" t="s">
        <v>240</v>
      </c>
      <c r="K10" s="12"/>
      <c r="L10">
        <f t="shared" si="0"/>
        <v>0</v>
      </c>
      <c r="M10" t="str">
        <f t="shared" si="1"/>
        <v>UPDATE PremiumFakturering SET Kategori = 3, MaeglerKommentar = NULL, Faktureret = 0 WHERE BoligID = 1871892 AND AgentRegID = 28016</v>
      </c>
    </row>
    <row r="11" spans="1:13" x14ac:dyDescent="0.25">
      <c r="A11" t="str">
        <f>INDEX(Mæglere!A:A,MATCH(B11,Mæglere!B:B,0))</f>
        <v>BoligMægler Næstved</v>
      </c>
      <c r="B11">
        <v>28016</v>
      </c>
      <c r="C11" t="s">
        <v>13</v>
      </c>
      <c r="D11">
        <v>1855690</v>
      </c>
      <c r="E11" t="s">
        <v>233</v>
      </c>
      <c r="F11" t="s">
        <v>1402</v>
      </c>
      <c r="G11">
        <v>4684</v>
      </c>
      <c r="H11" t="s">
        <v>650</v>
      </c>
      <c r="I11" s="11">
        <v>44649</v>
      </c>
      <c r="J11" s="12" t="s">
        <v>236</v>
      </c>
      <c r="K11" s="12"/>
      <c r="L11">
        <f t="shared" si="0"/>
        <v>1</v>
      </c>
      <c r="M11" t="str">
        <f t="shared" si="1"/>
        <v>UPDATE PremiumFakturering SET Kategori = 1, MaeglerKommentar = NULL, Faktureret = 1 WHERE BoligID = 1855690 AND AgentRegID = 28016</v>
      </c>
    </row>
    <row r="12" spans="1:13" x14ac:dyDescent="0.25">
      <c r="A12" t="str">
        <f>INDEX(Mæglere!A:A,MATCH(B12,Mæglere!B:B,0))</f>
        <v>BoligMægler Næstved</v>
      </c>
      <c r="B12">
        <v>28016</v>
      </c>
      <c r="C12" t="s">
        <v>13</v>
      </c>
      <c r="D12">
        <v>1871476</v>
      </c>
      <c r="E12" t="s">
        <v>233</v>
      </c>
      <c r="F12" t="s">
        <v>1403</v>
      </c>
      <c r="G12">
        <v>4684</v>
      </c>
      <c r="H12" t="s">
        <v>650</v>
      </c>
      <c r="I12" s="11">
        <v>44649</v>
      </c>
      <c r="J12" s="12" t="s">
        <v>236</v>
      </c>
      <c r="K12" s="12"/>
      <c r="L12">
        <f t="shared" si="0"/>
        <v>1</v>
      </c>
      <c r="M12" t="str">
        <f t="shared" si="1"/>
        <v>UPDATE PremiumFakturering SET Kategori = 1, MaeglerKommentar = NULL, Faktureret = 1 WHERE BoligID = 1871476 AND AgentRegID = 28016</v>
      </c>
    </row>
    <row r="13" spans="1:13" x14ac:dyDescent="0.25">
      <c r="A13" t="str">
        <f>INDEX(Mæglere!A:A,MATCH(B13,Mæglere!B:B,0))</f>
        <v>DB Allerød</v>
      </c>
      <c r="B13">
        <v>162</v>
      </c>
      <c r="C13" t="s">
        <v>14</v>
      </c>
      <c r="D13">
        <v>1867700</v>
      </c>
      <c r="E13" t="s">
        <v>246</v>
      </c>
      <c r="F13" t="s">
        <v>397</v>
      </c>
      <c r="G13">
        <v>3450</v>
      </c>
      <c r="H13" t="s">
        <v>398</v>
      </c>
      <c r="I13" s="11">
        <v>44621</v>
      </c>
      <c r="J13" s="12" t="s">
        <v>236</v>
      </c>
      <c r="K13" s="12"/>
      <c r="L13">
        <f t="shared" si="0"/>
        <v>1</v>
      </c>
      <c r="M13" t="str">
        <f t="shared" si="1"/>
        <v>UPDATE PremiumFakturering SET Kategori = 1, MaeglerKommentar = NULL, Faktureret = 1 WHERE BoligID = 1867700 AND AgentRegID = 162</v>
      </c>
    </row>
    <row r="14" spans="1:13" x14ac:dyDescent="0.25">
      <c r="A14" t="str">
        <f>INDEX(Mæglere!A:A,MATCH(B14,Mæglere!B:B,0))</f>
        <v>DB Allerød</v>
      </c>
      <c r="B14">
        <v>162</v>
      </c>
      <c r="C14" t="s">
        <v>14</v>
      </c>
      <c r="D14">
        <v>1864769</v>
      </c>
      <c r="E14" t="s">
        <v>233</v>
      </c>
      <c r="F14" t="s">
        <v>399</v>
      </c>
      <c r="G14">
        <v>3450</v>
      </c>
      <c r="H14" t="s">
        <v>398</v>
      </c>
      <c r="I14" s="11">
        <v>44622</v>
      </c>
      <c r="J14" s="12" t="s">
        <v>236</v>
      </c>
      <c r="K14" s="12"/>
      <c r="L14">
        <f t="shared" si="0"/>
        <v>1</v>
      </c>
      <c r="M14" t="str">
        <f t="shared" si="1"/>
        <v>UPDATE PremiumFakturering SET Kategori = 1, MaeglerKommentar = NULL, Faktureret = 1 WHERE BoligID = 1864769 AND AgentRegID = 162</v>
      </c>
    </row>
    <row r="15" spans="1:13" x14ac:dyDescent="0.25">
      <c r="A15" t="str">
        <f>INDEX(Mæglere!A:A,MATCH(B15,Mæglere!B:B,0))</f>
        <v>DB Allerød</v>
      </c>
      <c r="B15">
        <v>162</v>
      </c>
      <c r="C15" t="s">
        <v>14</v>
      </c>
      <c r="D15">
        <v>1809904</v>
      </c>
      <c r="E15" t="s">
        <v>233</v>
      </c>
      <c r="F15" t="s">
        <v>400</v>
      </c>
      <c r="G15">
        <v>3540</v>
      </c>
      <c r="H15" t="s">
        <v>398</v>
      </c>
      <c r="I15" s="11">
        <v>44627</v>
      </c>
      <c r="J15" s="12" t="s">
        <v>240</v>
      </c>
      <c r="K15" s="12"/>
      <c r="L15">
        <f t="shared" si="0"/>
        <v>0</v>
      </c>
      <c r="M15" t="str">
        <f t="shared" si="1"/>
        <v>UPDATE PremiumFakturering SET Kategori = 3, MaeglerKommentar = NULL, Faktureret = 0 WHERE BoligID = 1809904 AND AgentRegID = 162</v>
      </c>
    </row>
    <row r="16" spans="1:13" x14ac:dyDescent="0.25">
      <c r="A16" t="str">
        <f>INDEX(Mæglere!A:A,MATCH(B16,Mæglere!B:B,0))</f>
        <v>DB Allerød</v>
      </c>
      <c r="B16">
        <v>162</v>
      </c>
      <c r="C16" t="s">
        <v>14</v>
      </c>
      <c r="D16">
        <v>1859658</v>
      </c>
      <c r="E16" t="s">
        <v>233</v>
      </c>
      <c r="F16" t="s">
        <v>401</v>
      </c>
      <c r="G16">
        <v>3450</v>
      </c>
      <c r="H16" t="s">
        <v>398</v>
      </c>
      <c r="I16" s="11">
        <v>44631</v>
      </c>
      <c r="J16" s="12" t="s">
        <v>236</v>
      </c>
      <c r="K16" s="12"/>
      <c r="L16">
        <f t="shared" si="0"/>
        <v>1</v>
      </c>
      <c r="M16" t="str">
        <f t="shared" si="1"/>
        <v>UPDATE PremiumFakturering SET Kategori = 1, MaeglerKommentar = NULL, Faktureret = 1 WHERE BoligID = 1859658 AND AgentRegID = 162</v>
      </c>
    </row>
    <row r="17" spans="1:13" x14ac:dyDescent="0.25">
      <c r="A17" t="str">
        <f>INDEX(Mæglere!A:A,MATCH(B17,Mæglere!B:B,0))</f>
        <v>DB Allerød</v>
      </c>
      <c r="B17">
        <v>162</v>
      </c>
      <c r="C17" t="s">
        <v>14</v>
      </c>
      <c r="D17">
        <v>1825902</v>
      </c>
      <c r="E17" t="s">
        <v>233</v>
      </c>
      <c r="F17" t="s">
        <v>402</v>
      </c>
      <c r="G17">
        <v>3450</v>
      </c>
      <c r="H17" t="s">
        <v>398</v>
      </c>
      <c r="I17" s="11">
        <v>44642</v>
      </c>
      <c r="J17" s="12" t="s">
        <v>236</v>
      </c>
      <c r="K17" s="12"/>
      <c r="L17">
        <f t="shared" si="0"/>
        <v>1</v>
      </c>
      <c r="M17" t="str">
        <f t="shared" si="1"/>
        <v>UPDATE PremiumFakturering SET Kategori = 1, MaeglerKommentar = NULL, Faktureret = 1 WHERE BoligID = 1825902 AND AgentRegID = 162</v>
      </c>
    </row>
    <row r="18" spans="1:13" x14ac:dyDescent="0.25">
      <c r="A18" t="str">
        <f>INDEX(Mæglere!A:A,MATCH(B18,Mæglere!B:B,0))</f>
        <v>DB Allerød</v>
      </c>
      <c r="B18">
        <v>162</v>
      </c>
      <c r="C18" t="s">
        <v>14</v>
      </c>
      <c r="D18">
        <v>1866608</v>
      </c>
      <c r="E18" t="s">
        <v>255</v>
      </c>
      <c r="F18" t="s">
        <v>403</v>
      </c>
      <c r="G18">
        <v>3450</v>
      </c>
      <c r="H18" t="s">
        <v>398</v>
      </c>
      <c r="I18" s="11">
        <v>44643</v>
      </c>
      <c r="J18" s="12" t="s">
        <v>236</v>
      </c>
      <c r="K18" s="12"/>
      <c r="L18">
        <f t="shared" si="0"/>
        <v>1</v>
      </c>
      <c r="M18" t="str">
        <f t="shared" si="1"/>
        <v>UPDATE PremiumFakturering SET Kategori = 1, MaeglerKommentar = NULL, Faktureret = 1 WHERE BoligID = 1866608 AND AgentRegID = 162</v>
      </c>
    </row>
    <row r="19" spans="1:13" x14ac:dyDescent="0.25">
      <c r="A19" t="str">
        <f>INDEX(Mæglere!A:A,MATCH(B19,Mæglere!B:B,0))</f>
        <v>DB Alstrup &amp; Ingemann (Vanløse)</v>
      </c>
      <c r="B19">
        <v>251</v>
      </c>
      <c r="C19" t="s">
        <v>15</v>
      </c>
      <c r="D19">
        <v>1864767</v>
      </c>
      <c r="E19" t="s">
        <v>255</v>
      </c>
      <c r="F19" t="s">
        <v>1221</v>
      </c>
      <c r="G19">
        <v>2720</v>
      </c>
      <c r="H19" t="s">
        <v>405</v>
      </c>
      <c r="I19" s="11">
        <v>44615</v>
      </c>
      <c r="J19" s="12" t="s">
        <v>244</v>
      </c>
      <c r="K19" s="12"/>
      <c r="L19">
        <f t="shared" si="0"/>
        <v>0</v>
      </c>
      <c r="M19" t="str">
        <f t="shared" si="1"/>
        <v>UPDATE PremiumFakturering SET Kategori = 2, MaeglerKommentar = NULL, Faktureret = 0 WHERE BoligID = 1864767 AND AgentRegID = 251</v>
      </c>
    </row>
    <row r="20" spans="1:13" x14ac:dyDescent="0.25">
      <c r="A20" t="str">
        <f>INDEX(Mæglere!A:A,MATCH(B20,Mæglere!B:B,0))</f>
        <v>DB Alstrup &amp; Ingemann (Vanløse)</v>
      </c>
      <c r="B20">
        <v>251</v>
      </c>
      <c r="C20" t="s">
        <v>15</v>
      </c>
      <c r="D20">
        <v>1867435</v>
      </c>
      <c r="E20" t="s">
        <v>246</v>
      </c>
      <c r="F20" t="s">
        <v>1222</v>
      </c>
      <c r="G20">
        <v>2720</v>
      </c>
      <c r="H20" t="s">
        <v>405</v>
      </c>
      <c r="I20" s="11">
        <v>44623</v>
      </c>
      <c r="J20" s="12" t="s">
        <v>236</v>
      </c>
      <c r="K20" s="12"/>
      <c r="L20">
        <f t="shared" si="0"/>
        <v>1</v>
      </c>
      <c r="M20" t="str">
        <f t="shared" si="1"/>
        <v>UPDATE PremiumFakturering SET Kategori = 1, MaeglerKommentar = NULL, Faktureret = 1 WHERE BoligID = 1867435 AND AgentRegID = 251</v>
      </c>
    </row>
    <row r="21" spans="1:13" x14ac:dyDescent="0.25">
      <c r="A21" t="str">
        <f>INDEX(Mæglere!A:A,MATCH(B21,Mæglere!B:B,0))</f>
        <v>DB Alstrup &amp; Ingemann (Vanløse)</v>
      </c>
      <c r="B21">
        <v>251</v>
      </c>
      <c r="C21" t="s">
        <v>15</v>
      </c>
      <c r="D21">
        <v>1858754</v>
      </c>
      <c r="E21" t="s">
        <v>255</v>
      </c>
      <c r="F21" t="s">
        <v>1223</v>
      </c>
      <c r="G21">
        <v>2720</v>
      </c>
      <c r="H21" t="s">
        <v>405</v>
      </c>
      <c r="I21" s="11">
        <v>44624</v>
      </c>
      <c r="J21" s="12" t="s">
        <v>236</v>
      </c>
      <c r="K21" s="12"/>
      <c r="L21">
        <f t="shared" si="0"/>
        <v>1</v>
      </c>
      <c r="M21" t="str">
        <f t="shared" si="1"/>
        <v>UPDATE PremiumFakturering SET Kategori = 1, MaeglerKommentar = NULL, Faktureret = 1 WHERE BoligID = 1858754 AND AgentRegID = 251</v>
      </c>
    </row>
    <row r="22" spans="1:13" x14ac:dyDescent="0.25">
      <c r="A22" t="str">
        <f>INDEX(Mæglere!A:A,MATCH(B22,Mæglere!B:B,0))</f>
        <v>DB Alstrup &amp; Ingemann (Vanløse)</v>
      </c>
      <c r="B22">
        <v>251</v>
      </c>
      <c r="C22" t="s">
        <v>15</v>
      </c>
      <c r="D22">
        <v>1736087</v>
      </c>
      <c r="E22" t="s">
        <v>459</v>
      </c>
      <c r="F22" t="s">
        <v>1224</v>
      </c>
      <c r="G22">
        <v>2720</v>
      </c>
      <c r="H22" t="s">
        <v>405</v>
      </c>
      <c r="I22" s="11">
        <v>44628</v>
      </c>
      <c r="J22" s="12" t="s">
        <v>244</v>
      </c>
      <c r="K22" s="12"/>
      <c r="L22">
        <f t="shared" si="0"/>
        <v>0</v>
      </c>
      <c r="M22" t="str">
        <f t="shared" si="1"/>
        <v>UPDATE PremiumFakturering SET Kategori = 2, MaeglerKommentar = NULL, Faktureret = 0 WHERE BoligID = 1736087 AND AgentRegID = 251</v>
      </c>
    </row>
    <row r="23" spans="1:13" x14ac:dyDescent="0.25">
      <c r="A23" t="str">
        <f>INDEX(Mæglere!A:A,MATCH(B23,Mæglere!B:B,0))</f>
        <v>DB Alstrup &amp; Ingemann (Vanløse)</v>
      </c>
      <c r="B23">
        <v>251</v>
      </c>
      <c r="C23" t="s">
        <v>15</v>
      </c>
      <c r="D23">
        <v>1861722</v>
      </c>
      <c r="E23" t="s">
        <v>255</v>
      </c>
      <c r="F23" t="s">
        <v>1225</v>
      </c>
      <c r="G23">
        <v>2720</v>
      </c>
      <c r="H23" t="s">
        <v>405</v>
      </c>
      <c r="I23" s="11">
        <v>44630</v>
      </c>
      <c r="J23" s="12" t="s">
        <v>236</v>
      </c>
      <c r="K23" s="12"/>
      <c r="L23">
        <f t="shared" si="0"/>
        <v>1</v>
      </c>
      <c r="M23" t="str">
        <f t="shared" si="1"/>
        <v>UPDATE PremiumFakturering SET Kategori = 1, MaeglerKommentar = NULL, Faktureret = 1 WHERE BoligID = 1861722 AND AgentRegID = 251</v>
      </c>
    </row>
    <row r="24" spans="1:13" x14ac:dyDescent="0.25">
      <c r="A24" t="str">
        <f>INDEX(Mæglere!A:A,MATCH(B24,Mæglere!B:B,0))</f>
        <v>DB Alstrup &amp; Ingemann (Vanløse)</v>
      </c>
      <c r="B24">
        <v>251</v>
      </c>
      <c r="C24" t="s">
        <v>15</v>
      </c>
      <c r="D24">
        <v>1870056</v>
      </c>
      <c r="E24" t="s">
        <v>255</v>
      </c>
      <c r="F24" t="s">
        <v>1226</v>
      </c>
      <c r="G24">
        <v>2720</v>
      </c>
      <c r="H24" t="s">
        <v>405</v>
      </c>
      <c r="I24" s="11">
        <v>44631</v>
      </c>
      <c r="J24" s="12" t="s">
        <v>236</v>
      </c>
      <c r="K24" s="12"/>
      <c r="L24">
        <f t="shared" si="0"/>
        <v>1</v>
      </c>
      <c r="M24" t="str">
        <f t="shared" si="1"/>
        <v>UPDATE PremiumFakturering SET Kategori = 1, MaeglerKommentar = NULL, Faktureret = 1 WHERE BoligID = 1870056 AND AgentRegID = 251</v>
      </c>
    </row>
    <row r="25" spans="1:13" x14ac:dyDescent="0.25">
      <c r="A25" t="str">
        <f>INDEX(Mæglere!A:A,MATCH(B25,Mæglere!B:B,0))</f>
        <v>DB Alstrup &amp; Ingemann (Vanløse)</v>
      </c>
      <c r="B25">
        <v>251</v>
      </c>
      <c r="C25" t="s">
        <v>15</v>
      </c>
      <c r="D25">
        <v>1858414</v>
      </c>
      <c r="E25" t="s">
        <v>255</v>
      </c>
      <c r="F25" t="s">
        <v>1227</v>
      </c>
      <c r="G25">
        <v>2720</v>
      </c>
      <c r="H25" t="s">
        <v>405</v>
      </c>
      <c r="I25" s="11">
        <v>44635</v>
      </c>
      <c r="J25" s="12" t="s">
        <v>236</v>
      </c>
      <c r="K25" s="12"/>
      <c r="L25">
        <f t="shared" si="0"/>
        <v>1</v>
      </c>
      <c r="M25" t="str">
        <f t="shared" si="1"/>
        <v>UPDATE PremiumFakturering SET Kategori = 1, MaeglerKommentar = NULL, Faktureret = 1 WHERE BoligID = 1858414 AND AgentRegID = 251</v>
      </c>
    </row>
    <row r="26" spans="1:13" x14ac:dyDescent="0.25">
      <c r="A26" t="str">
        <f>INDEX(Mæglere!A:A,MATCH(B26,Mæglere!B:B,0))</f>
        <v>DB Alstrup &amp; Ingemann (Vanløse)</v>
      </c>
      <c r="B26">
        <v>251</v>
      </c>
      <c r="C26" t="s">
        <v>15</v>
      </c>
      <c r="D26">
        <v>1842731</v>
      </c>
      <c r="E26" t="s">
        <v>255</v>
      </c>
      <c r="F26" t="s">
        <v>1228</v>
      </c>
      <c r="G26">
        <v>2720</v>
      </c>
      <c r="H26" t="s">
        <v>405</v>
      </c>
      <c r="I26" s="11">
        <v>44636</v>
      </c>
      <c r="J26" s="12" t="s">
        <v>236</v>
      </c>
      <c r="K26" s="12"/>
      <c r="L26">
        <f t="shared" si="0"/>
        <v>1</v>
      </c>
      <c r="M26" t="str">
        <f t="shared" si="1"/>
        <v>UPDATE PremiumFakturering SET Kategori = 1, MaeglerKommentar = NULL, Faktureret = 1 WHERE BoligID = 1842731 AND AgentRegID = 251</v>
      </c>
    </row>
    <row r="27" spans="1:13" x14ac:dyDescent="0.25">
      <c r="A27" t="str">
        <f>INDEX(Mæglere!A:A,MATCH(B27,Mæglere!B:B,0))</f>
        <v>DB Alstrup &amp; Ingemann (Vanløse)</v>
      </c>
      <c r="B27">
        <v>251</v>
      </c>
      <c r="C27" t="s">
        <v>15</v>
      </c>
      <c r="D27">
        <v>1873310</v>
      </c>
      <c r="E27" t="s">
        <v>255</v>
      </c>
      <c r="F27" t="s">
        <v>1229</v>
      </c>
      <c r="G27">
        <v>2720</v>
      </c>
      <c r="H27" t="s">
        <v>405</v>
      </c>
      <c r="I27" s="11">
        <v>44645</v>
      </c>
      <c r="J27" s="12" t="s">
        <v>236</v>
      </c>
      <c r="K27" s="12"/>
      <c r="L27">
        <f t="shared" si="0"/>
        <v>1</v>
      </c>
      <c r="M27" t="str">
        <f t="shared" si="1"/>
        <v>UPDATE PremiumFakturering SET Kategori = 1, MaeglerKommentar = NULL, Faktureret = 1 WHERE BoligID = 1873310 AND AgentRegID = 251</v>
      </c>
    </row>
    <row r="28" spans="1:13" x14ac:dyDescent="0.25">
      <c r="A28" t="str">
        <f>INDEX(Mæglere!A:A,MATCH(B28,Mæglere!B:B,0))</f>
        <v>DB Asnæs Sven Øvre</v>
      </c>
      <c r="B28">
        <v>18123</v>
      </c>
      <c r="C28" t="s">
        <v>16</v>
      </c>
      <c r="D28">
        <v>1840583</v>
      </c>
      <c r="E28" t="s">
        <v>248</v>
      </c>
      <c r="F28" t="s">
        <v>249</v>
      </c>
      <c r="G28">
        <v>4571</v>
      </c>
      <c r="H28" t="s">
        <v>250</v>
      </c>
      <c r="I28" s="11">
        <v>44609</v>
      </c>
      <c r="J28" s="12" t="s">
        <v>236</v>
      </c>
      <c r="K28" s="12"/>
      <c r="L28">
        <f t="shared" si="0"/>
        <v>1</v>
      </c>
      <c r="M28" t="str">
        <f t="shared" si="1"/>
        <v>UPDATE PremiumFakturering SET Kategori = 1, MaeglerKommentar = NULL, Faktureret = 1 WHERE BoligID = 1840583 AND AgentRegID = 18123</v>
      </c>
    </row>
    <row r="29" spans="1:13" x14ac:dyDescent="0.25">
      <c r="A29" t="str">
        <f>INDEX(Mæglere!A:A,MATCH(B29,Mæglere!B:B,0))</f>
        <v>DB Asnæs Sven Øvre</v>
      </c>
      <c r="B29">
        <v>18123</v>
      </c>
      <c r="C29" t="s">
        <v>16</v>
      </c>
      <c r="D29">
        <v>1822733</v>
      </c>
      <c r="E29" t="s">
        <v>233</v>
      </c>
      <c r="F29" t="s">
        <v>251</v>
      </c>
      <c r="G29">
        <v>4540</v>
      </c>
      <c r="H29" t="s">
        <v>250</v>
      </c>
      <c r="I29" s="11">
        <v>44631</v>
      </c>
      <c r="J29" s="12" t="s">
        <v>236</v>
      </c>
      <c r="K29" s="12"/>
      <c r="L29">
        <f t="shared" si="0"/>
        <v>1</v>
      </c>
      <c r="M29" t="str">
        <f t="shared" si="1"/>
        <v>UPDATE PremiumFakturering SET Kategori = 1, MaeglerKommentar = NULL, Faktureret = 1 WHERE BoligID = 1822733 AND AgentRegID = 18123</v>
      </c>
    </row>
    <row r="30" spans="1:13" x14ac:dyDescent="0.25">
      <c r="A30" t="str">
        <f>INDEX(Mæglere!A:A,MATCH(B30,Mæglere!B:B,0))</f>
        <v>DB Asnæs Sven Øvre</v>
      </c>
      <c r="B30">
        <v>18123</v>
      </c>
      <c r="C30" t="s">
        <v>16</v>
      </c>
      <c r="D30">
        <v>1841998</v>
      </c>
      <c r="E30" t="s">
        <v>252</v>
      </c>
      <c r="F30" t="s">
        <v>253</v>
      </c>
      <c r="G30">
        <v>4571</v>
      </c>
      <c r="H30" t="s">
        <v>250</v>
      </c>
      <c r="I30" s="11">
        <v>44637</v>
      </c>
      <c r="J30" s="12" t="s">
        <v>240</v>
      </c>
      <c r="K30" s="12"/>
      <c r="L30">
        <f t="shared" si="0"/>
        <v>0</v>
      </c>
      <c r="M30" t="str">
        <f t="shared" si="1"/>
        <v>UPDATE PremiumFakturering SET Kategori = 3, MaeglerKommentar = NULL, Faktureret = 0 WHERE BoligID = 1841998 AND AgentRegID = 18123</v>
      </c>
    </row>
    <row r="31" spans="1:13" x14ac:dyDescent="0.25">
      <c r="A31" t="str">
        <f>INDEX(Mæglere!A:A,MATCH(B31,Mæglere!B:B,0))</f>
        <v>DB Asnæs Sven Øvre</v>
      </c>
      <c r="B31">
        <v>18123</v>
      </c>
      <c r="C31" t="s">
        <v>16</v>
      </c>
      <c r="D31">
        <v>1874627</v>
      </c>
      <c r="E31" t="s">
        <v>252</v>
      </c>
      <c r="F31" t="s">
        <v>254</v>
      </c>
      <c r="G31">
        <v>4540</v>
      </c>
      <c r="H31" t="s">
        <v>250</v>
      </c>
      <c r="I31" s="11">
        <v>44643</v>
      </c>
      <c r="J31" s="12" t="s">
        <v>236</v>
      </c>
      <c r="K31" s="12"/>
      <c r="L31">
        <f t="shared" si="0"/>
        <v>1</v>
      </c>
      <c r="M31" t="str">
        <f t="shared" si="1"/>
        <v>UPDATE PremiumFakturering SET Kategori = 1, MaeglerKommentar = NULL, Faktureret = 1 WHERE BoligID = 1874627 AND AgentRegID = 18123</v>
      </c>
    </row>
    <row r="32" spans="1:13" x14ac:dyDescent="0.25">
      <c r="A32" t="str">
        <f>INDEX(Mæglere!A:A,MATCH(B32,Mæglere!B:B,0))</f>
        <v>DB Ballerup/Smørum</v>
      </c>
      <c r="B32">
        <v>299</v>
      </c>
      <c r="C32" t="s">
        <v>17</v>
      </c>
      <c r="D32">
        <v>1858460</v>
      </c>
      <c r="E32" t="s">
        <v>233</v>
      </c>
      <c r="F32" t="s">
        <v>1230</v>
      </c>
      <c r="G32">
        <v>2750</v>
      </c>
      <c r="H32" t="s">
        <v>1231</v>
      </c>
      <c r="I32" s="11">
        <v>44586</v>
      </c>
      <c r="J32" s="12" t="s">
        <v>236</v>
      </c>
      <c r="K32" s="12"/>
      <c r="L32">
        <f t="shared" si="0"/>
        <v>1</v>
      </c>
      <c r="M32" t="str">
        <f t="shared" si="1"/>
        <v>UPDATE PremiumFakturering SET Kategori = 1, MaeglerKommentar = NULL, Faktureret = 1 WHERE BoligID = 1858460 AND AgentRegID = 299</v>
      </c>
    </row>
    <row r="33" spans="1:13" x14ac:dyDescent="0.25">
      <c r="A33" t="str">
        <f>INDEX(Mæglere!A:A,MATCH(B33,Mæglere!B:B,0))</f>
        <v>DB Ballerup/Smørum</v>
      </c>
      <c r="B33">
        <v>299</v>
      </c>
      <c r="C33" t="s">
        <v>17</v>
      </c>
      <c r="D33">
        <v>1857832</v>
      </c>
      <c r="E33" t="s">
        <v>233</v>
      </c>
      <c r="F33" t="s">
        <v>1232</v>
      </c>
      <c r="G33">
        <v>2750</v>
      </c>
      <c r="H33" t="s">
        <v>1231</v>
      </c>
      <c r="I33" s="11">
        <v>44614</v>
      </c>
      <c r="J33" s="12" t="s">
        <v>240</v>
      </c>
      <c r="K33" s="12"/>
      <c r="L33">
        <f t="shared" si="0"/>
        <v>0</v>
      </c>
      <c r="M33" t="str">
        <f t="shared" si="1"/>
        <v>UPDATE PremiumFakturering SET Kategori = 3, MaeglerKommentar = NULL, Faktureret = 0 WHERE BoligID = 1857832 AND AgentRegID = 299</v>
      </c>
    </row>
    <row r="34" spans="1:13" x14ac:dyDescent="0.25">
      <c r="A34" t="str">
        <f>INDEX(Mæglere!A:A,MATCH(B34,Mæglere!B:B,0))</f>
        <v>DB Ballerup/Smørum</v>
      </c>
      <c r="B34">
        <v>299</v>
      </c>
      <c r="C34" t="s">
        <v>17</v>
      </c>
      <c r="D34">
        <v>1837434</v>
      </c>
      <c r="E34" t="s">
        <v>233</v>
      </c>
      <c r="F34" t="s">
        <v>1233</v>
      </c>
      <c r="G34">
        <v>2750</v>
      </c>
      <c r="H34" t="s">
        <v>1231</v>
      </c>
      <c r="I34" s="11">
        <v>44624</v>
      </c>
      <c r="J34" s="12" t="s">
        <v>236</v>
      </c>
      <c r="K34" s="12"/>
      <c r="L34">
        <f t="shared" si="0"/>
        <v>1</v>
      </c>
      <c r="M34" t="str">
        <f t="shared" si="1"/>
        <v>UPDATE PremiumFakturering SET Kategori = 1, MaeglerKommentar = NULL, Faktureret = 1 WHERE BoligID = 1837434 AND AgentRegID = 299</v>
      </c>
    </row>
    <row r="35" spans="1:13" x14ac:dyDescent="0.25">
      <c r="A35" t="str">
        <f>INDEX(Mæglere!A:A,MATCH(B35,Mæglere!B:B,0))</f>
        <v>DB Ballerup/Smørum</v>
      </c>
      <c r="B35">
        <v>299</v>
      </c>
      <c r="C35" t="s">
        <v>17</v>
      </c>
      <c r="D35">
        <v>1869096</v>
      </c>
      <c r="E35" t="s">
        <v>233</v>
      </c>
      <c r="F35" t="s">
        <v>1234</v>
      </c>
      <c r="G35">
        <v>2750</v>
      </c>
      <c r="H35" t="s">
        <v>1231</v>
      </c>
      <c r="I35" s="11">
        <v>44630</v>
      </c>
      <c r="J35" s="12" t="s">
        <v>236</v>
      </c>
      <c r="K35" s="12"/>
      <c r="L35">
        <f t="shared" si="0"/>
        <v>1</v>
      </c>
      <c r="M35" t="str">
        <f t="shared" si="1"/>
        <v>UPDATE PremiumFakturering SET Kategori = 1, MaeglerKommentar = NULL, Faktureret = 1 WHERE BoligID = 1869096 AND AgentRegID = 299</v>
      </c>
    </row>
    <row r="36" spans="1:13" x14ac:dyDescent="0.25">
      <c r="A36" t="str">
        <f>INDEX(Mæglere!A:A,MATCH(B36,Mæglere!B:B,0))</f>
        <v>DB Ballerup/Smørum</v>
      </c>
      <c r="B36">
        <v>299</v>
      </c>
      <c r="C36" t="s">
        <v>17</v>
      </c>
      <c r="D36">
        <v>1867596</v>
      </c>
      <c r="E36" t="s">
        <v>255</v>
      </c>
      <c r="F36" t="s">
        <v>1235</v>
      </c>
      <c r="G36">
        <v>2750</v>
      </c>
      <c r="H36" t="s">
        <v>1231</v>
      </c>
      <c r="I36" s="11">
        <v>44634</v>
      </c>
      <c r="J36" s="12" t="s">
        <v>236</v>
      </c>
      <c r="K36" s="12"/>
      <c r="L36">
        <f t="shared" si="0"/>
        <v>1</v>
      </c>
      <c r="M36" t="str">
        <f t="shared" si="1"/>
        <v>UPDATE PremiumFakturering SET Kategori = 1, MaeglerKommentar = NULL, Faktureret = 1 WHERE BoligID = 1867596 AND AgentRegID = 299</v>
      </c>
    </row>
    <row r="37" spans="1:13" x14ac:dyDescent="0.25">
      <c r="A37" t="str">
        <f>INDEX(Mæglere!A:A,MATCH(B37,Mæglere!B:B,0))</f>
        <v>DB Ballerup/Smørum</v>
      </c>
      <c r="B37">
        <v>299</v>
      </c>
      <c r="C37" t="s">
        <v>17</v>
      </c>
      <c r="D37">
        <v>1858458</v>
      </c>
      <c r="E37" t="s">
        <v>233</v>
      </c>
      <c r="F37" t="s">
        <v>1236</v>
      </c>
      <c r="G37">
        <v>2750</v>
      </c>
      <c r="H37" t="s">
        <v>1231</v>
      </c>
      <c r="I37" s="11">
        <v>44635</v>
      </c>
      <c r="J37" s="12" t="s">
        <v>236</v>
      </c>
      <c r="K37" s="12"/>
      <c r="L37">
        <f t="shared" si="0"/>
        <v>1</v>
      </c>
      <c r="M37" t="str">
        <f t="shared" si="1"/>
        <v>UPDATE PremiumFakturering SET Kategori = 1, MaeglerKommentar = NULL, Faktureret = 1 WHERE BoligID = 1858458 AND AgentRegID = 299</v>
      </c>
    </row>
    <row r="38" spans="1:13" x14ac:dyDescent="0.25">
      <c r="A38" t="str">
        <f>INDEX(Mæglere!A:A,MATCH(B38,Mæglere!B:B,0))</f>
        <v>DB Ballerup/Smørum</v>
      </c>
      <c r="B38">
        <v>299</v>
      </c>
      <c r="C38" t="s">
        <v>17</v>
      </c>
      <c r="D38">
        <v>1848933</v>
      </c>
      <c r="E38" t="s">
        <v>255</v>
      </c>
      <c r="F38" t="s">
        <v>1237</v>
      </c>
      <c r="G38">
        <v>2750</v>
      </c>
      <c r="H38" t="s">
        <v>1231</v>
      </c>
      <c r="I38" s="11">
        <v>44643</v>
      </c>
      <c r="J38" s="12" t="s">
        <v>236</v>
      </c>
      <c r="K38" s="12"/>
      <c r="L38">
        <f t="shared" si="0"/>
        <v>1</v>
      </c>
      <c r="M38" t="str">
        <f t="shared" si="1"/>
        <v>UPDATE PremiumFakturering SET Kategori = 1, MaeglerKommentar = NULL, Faktureret = 1 WHERE BoligID = 1848933 AND AgentRegID = 299</v>
      </c>
    </row>
    <row r="39" spans="1:13" x14ac:dyDescent="0.25">
      <c r="A39" t="str">
        <f>INDEX(Mæglere!A:A,MATCH(B39,Mæglere!B:B,0))</f>
        <v>DB Ballerup/Smørum</v>
      </c>
      <c r="B39">
        <v>299</v>
      </c>
      <c r="C39" t="s">
        <v>17</v>
      </c>
      <c r="D39">
        <v>1874769</v>
      </c>
      <c r="E39" t="s">
        <v>246</v>
      </c>
      <c r="F39" t="s">
        <v>1238</v>
      </c>
      <c r="G39">
        <v>2750</v>
      </c>
      <c r="H39" t="s">
        <v>1231</v>
      </c>
      <c r="I39" s="11">
        <v>44645</v>
      </c>
      <c r="J39" s="12" t="s">
        <v>236</v>
      </c>
      <c r="K39" s="12"/>
      <c r="L39">
        <f t="shared" si="0"/>
        <v>1</v>
      </c>
      <c r="M39" t="str">
        <f t="shared" si="1"/>
        <v>UPDATE PremiumFakturering SET Kategori = 1, MaeglerKommentar = NULL, Faktureret = 1 WHERE BoligID = 1874769 AND AgentRegID = 299</v>
      </c>
    </row>
    <row r="40" spans="1:13" x14ac:dyDescent="0.25">
      <c r="A40" t="str">
        <f>INDEX(Mæglere!A:A,MATCH(B40,Mæglere!B:B,0))</f>
        <v>DB Bent Kohls</v>
      </c>
      <c r="B40">
        <v>18114</v>
      </c>
      <c r="C40" t="s">
        <v>18</v>
      </c>
      <c r="D40">
        <v>1762790</v>
      </c>
      <c r="E40" t="s">
        <v>233</v>
      </c>
      <c r="F40" t="s">
        <v>1181</v>
      </c>
      <c r="G40">
        <v>8800</v>
      </c>
      <c r="H40" t="s">
        <v>1182</v>
      </c>
      <c r="I40" s="11">
        <v>44621</v>
      </c>
      <c r="J40" s="12" t="s">
        <v>236</v>
      </c>
      <c r="K40" s="12"/>
      <c r="L40">
        <f t="shared" si="0"/>
        <v>1</v>
      </c>
      <c r="M40" t="str">
        <f t="shared" si="1"/>
        <v>UPDATE PremiumFakturering SET Kategori = 1, MaeglerKommentar = NULL, Faktureret = 1 WHERE BoligID = 1762790 AND AgentRegID = 18114</v>
      </c>
    </row>
    <row r="41" spans="1:13" x14ac:dyDescent="0.25">
      <c r="A41" t="str">
        <f>INDEX(Mæglere!A:A,MATCH(B41,Mæglere!B:B,0))</f>
        <v>DB Bent Kohls</v>
      </c>
      <c r="B41">
        <v>18114</v>
      </c>
      <c r="C41" t="s">
        <v>18</v>
      </c>
      <c r="D41">
        <v>1796808</v>
      </c>
      <c r="E41" t="s">
        <v>233</v>
      </c>
      <c r="F41" t="s">
        <v>1183</v>
      </c>
      <c r="G41">
        <v>8800</v>
      </c>
      <c r="H41" t="s">
        <v>1182</v>
      </c>
      <c r="I41" s="11">
        <v>44624</v>
      </c>
      <c r="J41" s="12" t="s">
        <v>240</v>
      </c>
      <c r="K41" s="12"/>
      <c r="L41">
        <f t="shared" si="0"/>
        <v>0</v>
      </c>
      <c r="M41" t="str">
        <f t="shared" si="1"/>
        <v>UPDATE PremiumFakturering SET Kategori = 3, MaeglerKommentar = NULL, Faktureret = 0 WHERE BoligID = 1796808 AND AgentRegID = 18114</v>
      </c>
    </row>
    <row r="42" spans="1:13" x14ac:dyDescent="0.25">
      <c r="A42" t="str">
        <f>INDEX(Mæglere!A:A,MATCH(B42,Mæglere!B:B,0))</f>
        <v>DB Bent Kohls</v>
      </c>
      <c r="B42">
        <v>18114</v>
      </c>
      <c r="C42" t="s">
        <v>18</v>
      </c>
      <c r="D42">
        <v>1851278</v>
      </c>
      <c r="E42" t="s">
        <v>246</v>
      </c>
      <c r="F42" t="s">
        <v>1184</v>
      </c>
      <c r="G42">
        <v>8800</v>
      </c>
      <c r="H42" t="s">
        <v>1182</v>
      </c>
      <c r="I42" s="11">
        <v>44629</v>
      </c>
      <c r="J42" s="12" t="s">
        <v>240</v>
      </c>
      <c r="K42" s="12"/>
      <c r="L42">
        <f t="shared" si="0"/>
        <v>0</v>
      </c>
      <c r="M42" t="str">
        <f t="shared" si="1"/>
        <v>UPDATE PremiumFakturering SET Kategori = 3, MaeglerKommentar = NULL, Faktureret = 0 WHERE BoligID = 1851278 AND AgentRegID = 18114</v>
      </c>
    </row>
    <row r="43" spans="1:13" x14ac:dyDescent="0.25">
      <c r="A43" t="str">
        <f>INDEX(Mæglere!A:A,MATCH(B43,Mæglere!B:B,0))</f>
        <v>DB Bent Kohls</v>
      </c>
      <c r="B43">
        <v>18114</v>
      </c>
      <c r="C43" t="s">
        <v>18</v>
      </c>
      <c r="D43">
        <v>1870246</v>
      </c>
      <c r="E43" t="s">
        <v>233</v>
      </c>
      <c r="F43" t="s">
        <v>1185</v>
      </c>
      <c r="G43">
        <v>8800</v>
      </c>
      <c r="H43" t="s">
        <v>1182</v>
      </c>
      <c r="I43" s="11">
        <v>44631</v>
      </c>
      <c r="J43" s="12" t="s">
        <v>236</v>
      </c>
      <c r="K43" s="12"/>
      <c r="L43">
        <f t="shared" si="0"/>
        <v>1</v>
      </c>
      <c r="M43" t="str">
        <f t="shared" si="1"/>
        <v>UPDATE PremiumFakturering SET Kategori = 1, MaeglerKommentar = NULL, Faktureret = 1 WHERE BoligID = 1870246 AND AgentRegID = 18114</v>
      </c>
    </row>
    <row r="44" spans="1:13" x14ac:dyDescent="0.25">
      <c r="A44" t="str">
        <f>INDEX(Mæglere!A:A,MATCH(B44,Mæglere!B:B,0))</f>
        <v>DB Bent Kohls</v>
      </c>
      <c r="B44">
        <v>18114</v>
      </c>
      <c r="C44" t="s">
        <v>18</v>
      </c>
      <c r="D44">
        <v>1843722</v>
      </c>
      <c r="E44" t="s">
        <v>233</v>
      </c>
      <c r="F44" t="s">
        <v>1186</v>
      </c>
      <c r="G44">
        <v>8800</v>
      </c>
      <c r="H44" t="s">
        <v>1182</v>
      </c>
      <c r="I44" s="11">
        <v>44636</v>
      </c>
      <c r="J44" s="12" t="s">
        <v>236</v>
      </c>
      <c r="K44" s="12"/>
      <c r="L44">
        <f t="shared" si="0"/>
        <v>1</v>
      </c>
      <c r="M44" t="str">
        <f t="shared" si="1"/>
        <v>UPDATE PremiumFakturering SET Kategori = 1, MaeglerKommentar = NULL, Faktureret = 1 WHERE BoligID = 1843722 AND AgentRegID = 18114</v>
      </c>
    </row>
    <row r="45" spans="1:13" x14ac:dyDescent="0.25">
      <c r="A45" t="str">
        <f>INDEX(Mæglere!A:A,MATCH(B45,Mæglere!B:B,0))</f>
        <v>DB Bent Kohls</v>
      </c>
      <c r="B45">
        <v>18114</v>
      </c>
      <c r="C45" t="s">
        <v>18</v>
      </c>
      <c r="D45">
        <v>1791693</v>
      </c>
      <c r="E45" t="s">
        <v>246</v>
      </c>
      <c r="F45" t="s">
        <v>1187</v>
      </c>
      <c r="G45">
        <v>8800</v>
      </c>
      <c r="H45" t="s">
        <v>1182</v>
      </c>
      <c r="I45" s="11">
        <v>44642</v>
      </c>
      <c r="J45" s="12" t="s">
        <v>240</v>
      </c>
      <c r="K45" s="12"/>
      <c r="L45">
        <f t="shared" si="0"/>
        <v>0</v>
      </c>
      <c r="M45" t="str">
        <f t="shared" si="1"/>
        <v>UPDATE PremiumFakturering SET Kategori = 3, MaeglerKommentar = NULL, Faktureret = 0 WHERE BoligID = 1791693 AND AgentRegID = 18114</v>
      </c>
    </row>
    <row r="46" spans="1:13" x14ac:dyDescent="0.25">
      <c r="A46" t="str">
        <f>INDEX(Mæglere!A:A,MATCH(B46,Mæglere!B:B,0))</f>
        <v>DB Bent Kohls</v>
      </c>
      <c r="B46">
        <v>18114</v>
      </c>
      <c r="C46" t="s">
        <v>18</v>
      </c>
      <c r="D46">
        <v>1761601</v>
      </c>
      <c r="E46" t="s">
        <v>233</v>
      </c>
      <c r="F46" t="s">
        <v>1188</v>
      </c>
      <c r="G46">
        <v>8800</v>
      </c>
      <c r="H46" t="s">
        <v>1182</v>
      </c>
      <c r="I46" s="11">
        <v>44650</v>
      </c>
      <c r="J46" s="12" t="s">
        <v>240</v>
      </c>
      <c r="K46" s="12"/>
      <c r="L46">
        <f t="shared" si="0"/>
        <v>0</v>
      </c>
      <c r="M46" t="str">
        <f t="shared" si="1"/>
        <v>UPDATE PremiumFakturering SET Kategori = 3, MaeglerKommentar = NULL, Faktureret = 0 WHERE BoligID = 1761601 AND AgentRegID = 18114</v>
      </c>
    </row>
    <row r="47" spans="1:13" x14ac:dyDescent="0.25">
      <c r="A47" t="str">
        <f>INDEX(Mæglere!A:A,MATCH(B47,Mæglere!B:B,0))</f>
        <v>DB Bent Kohls</v>
      </c>
      <c r="B47">
        <v>18114</v>
      </c>
      <c r="C47" t="s">
        <v>18</v>
      </c>
      <c r="D47">
        <v>1765377</v>
      </c>
      <c r="E47" t="s">
        <v>233</v>
      </c>
      <c r="F47" t="s">
        <v>1189</v>
      </c>
      <c r="G47">
        <v>8800</v>
      </c>
      <c r="H47" t="s">
        <v>1182</v>
      </c>
      <c r="I47" s="11">
        <v>44650</v>
      </c>
      <c r="J47" s="12" t="s">
        <v>240</v>
      </c>
      <c r="K47" s="12"/>
      <c r="L47">
        <f t="shared" si="0"/>
        <v>0</v>
      </c>
      <c r="M47" t="str">
        <f t="shared" si="1"/>
        <v>UPDATE PremiumFakturering SET Kategori = 3, MaeglerKommentar = NULL, Faktureret = 0 WHERE BoligID = 1765377 AND AgentRegID = 18114</v>
      </c>
    </row>
    <row r="48" spans="1:13" x14ac:dyDescent="0.25">
      <c r="A48" t="str">
        <f>INDEX(Mæglere!A:A,MATCH(B48,Mæglere!B:B,0))</f>
        <v>DB Birkerød</v>
      </c>
      <c r="B48">
        <v>277</v>
      </c>
      <c r="C48" t="s">
        <v>19</v>
      </c>
      <c r="D48">
        <v>1861421</v>
      </c>
      <c r="E48" t="s">
        <v>233</v>
      </c>
      <c r="F48" t="s">
        <v>348</v>
      </c>
      <c r="G48">
        <v>3460</v>
      </c>
      <c r="H48" t="s">
        <v>349</v>
      </c>
      <c r="I48" s="11">
        <v>44622</v>
      </c>
      <c r="J48" s="12" t="s">
        <v>236</v>
      </c>
      <c r="K48" s="12"/>
      <c r="L48">
        <f t="shared" si="0"/>
        <v>1</v>
      </c>
      <c r="M48" t="str">
        <f t="shared" si="1"/>
        <v>UPDATE PremiumFakturering SET Kategori = 1, MaeglerKommentar = NULL, Faktureret = 1 WHERE BoligID = 1861421 AND AgentRegID = 277</v>
      </c>
    </row>
    <row r="49" spans="1:13" x14ac:dyDescent="0.25">
      <c r="A49" t="str">
        <f>INDEX(Mæglere!A:A,MATCH(B49,Mæglere!B:B,0))</f>
        <v>DB Birkerød</v>
      </c>
      <c r="B49">
        <v>277</v>
      </c>
      <c r="C49" t="s">
        <v>19</v>
      </c>
      <c r="D49">
        <v>1863139</v>
      </c>
      <c r="E49" t="s">
        <v>255</v>
      </c>
      <c r="F49" t="s">
        <v>350</v>
      </c>
      <c r="G49">
        <v>3460</v>
      </c>
      <c r="H49" t="s">
        <v>349</v>
      </c>
      <c r="I49" s="11">
        <v>44624</v>
      </c>
      <c r="J49" s="12" t="s">
        <v>236</v>
      </c>
      <c r="K49" s="12"/>
      <c r="L49">
        <f t="shared" si="0"/>
        <v>1</v>
      </c>
      <c r="M49" t="str">
        <f t="shared" si="1"/>
        <v>UPDATE PremiumFakturering SET Kategori = 1, MaeglerKommentar = NULL, Faktureret = 1 WHERE BoligID = 1863139 AND AgentRegID = 277</v>
      </c>
    </row>
    <row r="50" spans="1:13" x14ac:dyDescent="0.25">
      <c r="A50" t="str">
        <f>INDEX(Mæglere!A:A,MATCH(B50,Mæglere!B:B,0))</f>
        <v>DB Birkerød</v>
      </c>
      <c r="B50">
        <v>277</v>
      </c>
      <c r="C50" t="s">
        <v>19</v>
      </c>
      <c r="D50">
        <v>1840557</v>
      </c>
      <c r="E50" t="s">
        <v>246</v>
      </c>
      <c r="F50" t="s">
        <v>351</v>
      </c>
      <c r="G50">
        <v>3460</v>
      </c>
      <c r="H50" t="s">
        <v>349</v>
      </c>
      <c r="I50" s="11">
        <v>44628</v>
      </c>
      <c r="J50" s="12" t="s">
        <v>236</v>
      </c>
      <c r="K50" s="12"/>
      <c r="L50">
        <f t="shared" si="0"/>
        <v>1</v>
      </c>
      <c r="M50" t="str">
        <f t="shared" si="1"/>
        <v>UPDATE PremiumFakturering SET Kategori = 1, MaeglerKommentar = NULL, Faktureret = 1 WHERE BoligID = 1840557 AND AgentRegID = 277</v>
      </c>
    </row>
    <row r="51" spans="1:13" x14ac:dyDescent="0.25">
      <c r="A51" t="str">
        <f>INDEX(Mæglere!A:A,MATCH(B51,Mæglere!B:B,0))</f>
        <v>DB Birkerød</v>
      </c>
      <c r="B51">
        <v>277</v>
      </c>
      <c r="C51" t="s">
        <v>19</v>
      </c>
      <c r="D51">
        <v>1840558</v>
      </c>
      <c r="E51" t="s">
        <v>246</v>
      </c>
      <c r="F51" t="s">
        <v>352</v>
      </c>
      <c r="G51">
        <v>3460</v>
      </c>
      <c r="H51" t="s">
        <v>349</v>
      </c>
      <c r="I51" s="11">
        <v>44630</v>
      </c>
      <c r="J51" s="12" t="s">
        <v>236</v>
      </c>
      <c r="K51" s="12"/>
      <c r="L51">
        <f t="shared" si="0"/>
        <v>1</v>
      </c>
      <c r="M51" t="str">
        <f t="shared" si="1"/>
        <v>UPDATE PremiumFakturering SET Kategori = 1, MaeglerKommentar = NULL, Faktureret = 1 WHERE BoligID = 1840558 AND AgentRegID = 277</v>
      </c>
    </row>
    <row r="52" spans="1:13" x14ac:dyDescent="0.25">
      <c r="A52" t="str">
        <f>INDEX(Mæglere!A:A,MATCH(B52,Mæglere!B:B,0))</f>
        <v>DB Birkerød</v>
      </c>
      <c r="B52">
        <v>277</v>
      </c>
      <c r="C52" t="s">
        <v>19</v>
      </c>
      <c r="D52">
        <v>1866755</v>
      </c>
      <c r="E52" t="s">
        <v>246</v>
      </c>
      <c r="F52" t="s">
        <v>353</v>
      </c>
      <c r="G52">
        <v>3460</v>
      </c>
      <c r="H52" t="s">
        <v>349</v>
      </c>
      <c r="I52" s="11">
        <v>44631</v>
      </c>
      <c r="J52" s="12" t="s">
        <v>236</v>
      </c>
      <c r="K52" s="12"/>
      <c r="L52">
        <f t="shared" si="0"/>
        <v>1</v>
      </c>
      <c r="M52" t="str">
        <f t="shared" si="1"/>
        <v>UPDATE PremiumFakturering SET Kategori = 1, MaeglerKommentar = NULL, Faktureret = 1 WHERE BoligID = 1866755 AND AgentRegID = 277</v>
      </c>
    </row>
    <row r="53" spans="1:13" x14ac:dyDescent="0.25">
      <c r="A53" t="str">
        <f>INDEX(Mæglere!A:A,MATCH(B53,Mæglere!B:B,0))</f>
        <v>DB Birkerød</v>
      </c>
      <c r="B53">
        <v>277</v>
      </c>
      <c r="C53" t="s">
        <v>19</v>
      </c>
      <c r="D53">
        <v>1837944</v>
      </c>
      <c r="E53" t="s">
        <v>233</v>
      </c>
      <c r="F53" t="s">
        <v>354</v>
      </c>
      <c r="G53">
        <v>3460</v>
      </c>
      <c r="H53" t="s">
        <v>349</v>
      </c>
      <c r="I53" s="11">
        <v>44631</v>
      </c>
      <c r="J53" s="12" t="s">
        <v>236</v>
      </c>
      <c r="K53" s="12"/>
      <c r="L53">
        <f t="shared" si="0"/>
        <v>1</v>
      </c>
      <c r="M53" t="str">
        <f t="shared" si="1"/>
        <v>UPDATE PremiumFakturering SET Kategori = 1, MaeglerKommentar = NULL, Faktureret = 1 WHERE BoligID = 1837944 AND AgentRegID = 277</v>
      </c>
    </row>
    <row r="54" spans="1:13" x14ac:dyDescent="0.25">
      <c r="A54" t="str">
        <f>INDEX(Mæglere!A:A,MATCH(B54,Mæglere!B:B,0))</f>
        <v>DB Birkerød</v>
      </c>
      <c r="B54">
        <v>277</v>
      </c>
      <c r="C54" t="s">
        <v>19</v>
      </c>
      <c r="D54">
        <v>1795185</v>
      </c>
      <c r="E54" t="s">
        <v>255</v>
      </c>
      <c r="F54" t="s">
        <v>355</v>
      </c>
      <c r="G54">
        <v>3460</v>
      </c>
      <c r="H54" t="s">
        <v>349</v>
      </c>
      <c r="I54" s="11">
        <v>44634</v>
      </c>
      <c r="J54" s="12" t="s">
        <v>236</v>
      </c>
      <c r="K54" s="12"/>
      <c r="L54">
        <f t="shared" si="0"/>
        <v>1</v>
      </c>
      <c r="M54" t="str">
        <f t="shared" si="1"/>
        <v>UPDATE PremiumFakturering SET Kategori = 1, MaeglerKommentar = NULL, Faktureret = 1 WHERE BoligID = 1795185 AND AgentRegID = 277</v>
      </c>
    </row>
    <row r="55" spans="1:13" x14ac:dyDescent="0.25">
      <c r="A55" t="str">
        <f>INDEX(Mæglere!A:A,MATCH(B55,Mæglere!B:B,0))</f>
        <v>DB Birkerød</v>
      </c>
      <c r="B55">
        <v>277</v>
      </c>
      <c r="C55" t="s">
        <v>19</v>
      </c>
      <c r="D55">
        <v>1871362</v>
      </c>
      <c r="E55" t="s">
        <v>255</v>
      </c>
      <c r="F55" t="s">
        <v>356</v>
      </c>
      <c r="G55">
        <v>3460</v>
      </c>
      <c r="H55" t="s">
        <v>349</v>
      </c>
      <c r="I55" s="11">
        <v>44635</v>
      </c>
      <c r="J55" s="12" t="s">
        <v>236</v>
      </c>
      <c r="K55" s="12"/>
      <c r="L55">
        <f t="shared" si="0"/>
        <v>1</v>
      </c>
      <c r="M55" t="str">
        <f t="shared" si="1"/>
        <v>UPDATE PremiumFakturering SET Kategori = 1, MaeglerKommentar = NULL, Faktureret = 1 WHERE BoligID = 1871362 AND AgentRegID = 277</v>
      </c>
    </row>
    <row r="56" spans="1:13" x14ac:dyDescent="0.25">
      <c r="A56" t="str">
        <f>INDEX(Mæglere!A:A,MATCH(B56,Mæglere!B:B,0))</f>
        <v>DB Birkerød</v>
      </c>
      <c r="B56">
        <v>277</v>
      </c>
      <c r="C56" t="s">
        <v>19</v>
      </c>
      <c r="D56">
        <v>1804831</v>
      </c>
      <c r="E56" t="s">
        <v>233</v>
      </c>
      <c r="F56" t="s">
        <v>357</v>
      </c>
      <c r="G56">
        <v>3460</v>
      </c>
      <c r="H56" t="s">
        <v>349</v>
      </c>
      <c r="I56" s="11">
        <v>44636</v>
      </c>
      <c r="J56" s="12" t="s">
        <v>236</v>
      </c>
      <c r="K56" s="12"/>
      <c r="L56">
        <f t="shared" si="0"/>
        <v>1</v>
      </c>
      <c r="M56" t="str">
        <f t="shared" si="1"/>
        <v>UPDATE PremiumFakturering SET Kategori = 1, MaeglerKommentar = NULL, Faktureret = 1 WHERE BoligID = 1804831 AND AgentRegID = 277</v>
      </c>
    </row>
    <row r="57" spans="1:13" x14ac:dyDescent="0.25">
      <c r="A57" t="str">
        <f>INDEX(Mæglere!A:A,MATCH(B57,Mæglere!B:B,0))</f>
        <v>DB Birkerød</v>
      </c>
      <c r="B57">
        <v>277</v>
      </c>
      <c r="C57" t="s">
        <v>19</v>
      </c>
      <c r="D57">
        <v>1873505</v>
      </c>
      <c r="E57" t="s">
        <v>233</v>
      </c>
      <c r="F57" t="s">
        <v>358</v>
      </c>
      <c r="G57">
        <v>3460</v>
      </c>
      <c r="H57" t="s">
        <v>349</v>
      </c>
      <c r="I57" s="11">
        <v>44638</v>
      </c>
      <c r="J57" s="12" t="s">
        <v>236</v>
      </c>
      <c r="K57" s="12"/>
      <c r="L57">
        <f t="shared" si="0"/>
        <v>1</v>
      </c>
      <c r="M57" t="str">
        <f t="shared" si="1"/>
        <v>UPDATE PremiumFakturering SET Kategori = 1, MaeglerKommentar = NULL, Faktureret = 1 WHERE BoligID = 1873505 AND AgentRegID = 277</v>
      </c>
    </row>
    <row r="58" spans="1:13" x14ac:dyDescent="0.25">
      <c r="A58" t="str">
        <f>INDEX(Mæglere!A:A,MATCH(B58,Mæglere!B:B,0))</f>
        <v>DB Birkerød</v>
      </c>
      <c r="B58">
        <v>277</v>
      </c>
      <c r="C58" t="s">
        <v>19</v>
      </c>
      <c r="D58">
        <v>1861992</v>
      </c>
      <c r="E58" t="s">
        <v>246</v>
      </c>
      <c r="F58" t="s">
        <v>359</v>
      </c>
      <c r="G58">
        <v>3460</v>
      </c>
      <c r="H58" t="s">
        <v>349</v>
      </c>
      <c r="I58" s="11">
        <v>44641</v>
      </c>
      <c r="J58" s="12" t="s">
        <v>236</v>
      </c>
      <c r="K58" s="12"/>
      <c r="L58">
        <f t="shared" si="0"/>
        <v>1</v>
      </c>
      <c r="M58" t="str">
        <f t="shared" si="1"/>
        <v>UPDATE PremiumFakturering SET Kategori = 1, MaeglerKommentar = NULL, Faktureret = 1 WHERE BoligID = 1861992 AND AgentRegID = 277</v>
      </c>
    </row>
    <row r="59" spans="1:13" x14ac:dyDescent="0.25">
      <c r="A59" t="str">
        <f>INDEX(Mæglere!A:A,MATCH(B59,Mæglere!B:B,0))</f>
        <v>DB Birkerød</v>
      </c>
      <c r="B59">
        <v>277</v>
      </c>
      <c r="C59" t="s">
        <v>19</v>
      </c>
      <c r="D59">
        <v>1858748</v>
      </c>
      <c r="E59" t="s">
        <v>255</v>
      </c>
      <c r="F59" t="s">
        <v>360</v>
      </c>
      <c r="G59">
        <v>3460</v>
      </c>
      <c r="H59" t="s">
        <v>349</v>
      </c>
      <c r="I59" s="11">
        <v>44643</v>
      </c>
      <c r="J59" s="12" t="s">
        <v>236</v>
      </c>
      <c r="K59" s="12"/>
      <c r="L59">
        <f t="shared" si="0"/>
        <v>1</v>
      </c>
      <c r="M59" t="str">
        <f t="shared" si="1"/>
        <v>UPDATE PremiumFakturering SET Kategori = 1, MaeglerKommentar = NULL, Faktureret = 1 WHERE BoligID = 1858748 AND AgentRegID = 277</v>
      </c>
    </row>
    <row r="60" spans="1:13" x14ac:dyDescent="0.25">
      <c r="A60" t="str">
        <f>INDEX(Mæglere!A:A,MATCH(B60,Mæglere!B:B,0))</f>
        <v>DB Birkerød</v>
      </c>
      <c r="B60">
        <v>277</v>
      </c>
      <c r="C60" t="s">
        <v>19</v>
      </c>
      <c r="D60">
        <v>1872287</v>
      </c>
      <c r="E60" t="s">
        <v>255</v>
      </c>
      <c r="F60" t="s">
        <v>361</v>
      </c>
      <c r="G60">
        <v>3460</v>
      </c>
      <c r="H60" t="s">
        <v>349</v>
      </c>
      <c r="I60" s="11">
        <v>44645</v>
      </c>
      <c r="J60" s="12" t="s">
        <v>236</v>
      </c>
      <c r="K60" s="12"/>
      <c r="L60">
        <f t="shared" si="0"/>
        <v>1</v>
      </c>
      <c r="M60" t="str">
        <f t="shared" si="1"/>
        <v>UPDATE PremiumFakturering SET Kategori = 1, MaeglerKommentar = NULL, Faktureret = 1 WHERE BoligID = 1872287 AND AgentRegID = 277</v>
      </c>
    </row>
    <row r="61" spans="1:13" x14ac:dyDescent="0.25">
      <c r="A61" t="str">
        <f>INDEX(Mæglere!A:A,MATCH(B61,Mæglere!B:B,0))</f>
        <v>DB Birkerød</v>
      </c>
      <c r="B61">
        <v>277</v>
      </c>
      <c r="C61" t="s">
        <v>19</v>
      </c>
      <c r="D61">
        <v>1872515</v>
      </c>
      <c r="E61" t="s">
        <v>255</v>
      </c>
      <c r="F61" t="s">
        <v>362</v>
      </c>
      <c r="G61">
        <v>3460</v>
      </c>
      <c r="H61" t="s">
        <v>349</v>
      </c>
      <c r="I61" s="11">
        <v>44648</v>
      </c>
      <c r="J61" s="12" t="s">
        <v>236</v>
      </c>
      <c r="K61" s="12"/>
      <c r="L61">
        <f t="shared" si="0"/>
        <v>1</v>
      </c>
      <c r="M61" t="str">
        <f t="shared" si="1"/>
        <v>UPDATE PremiumFakturering SET Kategori = 1, MaeglerKommentar = NULL, Faktureret = 1 WHERE BoligID = 1872515 AND AgentRegID = 277</v>
      </c>
    </row>
    <row r="62" spans="1:13" x14ac:dyDescent="0.25">
      <c r="A62" t="str">
        <f>INDEX(Mæglere!A:A,MATCH(B62,Mæglere!B:B,0))</f>
        <v>DB Birkerød</v>
      </c>
      <c r="B62">
        <v>277</v>
      </c>
      <c r="C62" t="s">
        <v>19</v>
      </c>
      <c r="D62">
        <v>1868977</v>
      </c>
      <c r="E62" t="s">
        <v>233</v>
      </c>
      <c r="F62" t="s">
        <v>363</v>
      </c>
      <c r="G62">
        <v>3460</v>
      </c>
      <c r="H62" t="s">
        <v>349</v>
      </c>
      <c r="I62" s="11">
        <v>44648</v>
      </c>
      <c r="J62" s="12" t="s">
        <v>244</v>
      </c>
      <c r="K62" s="12"/>
      <c r="L62">
        <f t="shared" si="0"/>
        <v>0</v>
      </c>
      <c r="M62" t="str">
        <f t="shared" si="1"/>
        <v>UPDATE PremiumFakturering SET Kategori = 2, MaeglerKommentar = NULL, Faktureret = 0 WHERE BoligID = 1868977 AND AgentRegID = 277</v>
      </c>
    </row>
    <row r="63" spans="1:13" x14ac:dyDescent="0.25">
      <c r="A63" t="str">
        <f>INDEX(Mæglere!A:A,MATCH(B63,Mæglere!B:B,0))</f>
        <v>DB Birkerød</v>
      </c>
      <c r="B63">
        <v>277</v>
      </c>
      <c r="C63" t="s">
        <v>19</v>
      </c>
      <c r="D63">
        <v>1867113</v>
      </c>
      <c r="E63" t="s">
        <v>233</v>
      </c>
      <c r="F63" t="s">
        <v>364</v>
      </c>
      <c r="G63">
        <v>3460</v>
      </c>
      <c r="H63" t="s">
        <v>349</v>
      </c>
      <c r="I63" s="11">
        <v>44649</v>
      </c>
      <c r="J63" s="12" t="s">
        <v>236</v>
      </c>
      <c r="K63" s="12"/>
      <c r="L63">
        <f t="shared" si="0"/>
        <v>1</v>
      </c>
      <c r="M63" t="str">
        <f t="shared" si="1"/>
        <v>UPDATE PremiumFakturering SET Kategori = 1, MaeglerKommentar = NULL, Faktureret = 1 WHERE BoligID = 1867113 AND AgentRegID = 277</v>
      </c>
    </row>
    <row r="64" spans="1:13" x14ac:dyDescent="0.25">
      <c r="A64" t="str">
        <f>INDEX(Mæglere!A:A,MATCH(B64,Mæglere!B:B,0))</f>
        <v>DB Birkerød</v>
      </c>
      <c r="B64">
        <v>277</v>
      </c>
      <c r="C64" t="s">
        <v>19</v>
      </c>
      <c r="D64">
        <v>1849018</v>
      </c>
      <c r="E64" t="s">
        <v>255</v>
      </c>
      <c r="F64" t="s">
        <v>365</v>
      </c>
      <c r="G64">
        <v>3460</v>
      </c>
      <c r="H64" t="s">
        <v>349</v>
      </c>
      <c r="I64" s="11">
        <v>44650</v>
      </c>
      <c r="J64" s="12" t="s">
        <v>236</v>
      </c>
      <c r="K64" s="12"/>
      <c r="L64">
        <f t="shared" si="0"/>
        <v>1</v>
      </c>
      <c r="M64" t="str">
        <f t="shared" si="1"/>
        <v>UPDATE PremiumFakturering SET Kategori = 1, MaeglerKommentar = NULL, Faktureret = 1 WHERE BoligID = 1849018 AND AgentRegID = 277</v>
      </c>
    </row>
    <row r="65" spans="1:13" x14ac:dyDescent="0.25">
      <c r="A65" t="str">
        <f>INDEX(Mæglere!A:A,MATCH(B65,Mæglere!B:B,0))</f>
        <v>DB Brdr Bjørn Bredo</v>
      </c>
      <c r="B65">
        <v>135</v>
      </c>
      <c r="C65" t="s">
        <v>20</v>
      </c>
      <c r="D65">
        <v>1861582</v>
      </c>
      <c r="E65" t="s">
        <v>255</v>
      </c>
      <c r="F65" t="s">
        <v>404</v>
      </c>
      <c r="G65">
        <v>2400</v>
      </c>
      <c r="H65" t="s">
        <v>405</v>
      </c>
      <c r="I65" s="11">
        <v>44614</v>
      </c>
      <c r="J65" s="12" t="s">
        <v>236</v>
      </c>
      <c r="K65" s="12"/>
      <c r="L65">
        <f t="shared" si="0"/>
        <v>1</v>
      </c>
      <c r="M65" t="str">
        <f t="shared" si="1"/>
        <v>UPDATE PremiumFakturering SET Kategori = 1, MaeglerKommentar = NULL, Faktureret = 1 WHERE BoligID = 1861582 AND AgentRegID = 135</v>
      </c>
    </row>
    <row r="66" spans="1:13" x14ac:dyDescent="0.25">
      <c r="A66" t="str">
        <f>INDEX(Mæglere!A:A,MATCH(B66,Mæglere!B:B,0))</f>
        <v>DB Brdr Bjørn Bredo</v>
      </c>
      <c r="B66">
        <v>135</v>
      </c>
      <c r="C66" t="s">
        <v>20</v>
      </c>
      <c r="D66">
        <v>1810517</v>
      </c>
      <c r="E66" t="s">
        <v>255</v>
      </c>
      <c r="F66" t="s">
        <v>406</v>
      </c>
      <c r="G66">
        <v>2400</v>
      </c>
      <c r="H66" t="s">
        <v>405</v>
      </c>
      <c r="I66" s="11">
        <v>44622</v>
      </c>
      <c r="J66" s="12" t="s">
        <v>236</v>
      </c>
      <c r="K66" s="12"/>
      <c r="L66">
        <f t="shared" si="0"/>
        <v>1</v>
      </c>
      <c r="M66" t="str">
        <f t="shared" si="1"/>
        <v>UPDATE PremiumFakturering SET Kategori = 1, MaeglerKommentar = NULL, Faktureret = 1 WHERE BoligID = 1810517 AND AgentRegID = 135</v>
      </c>
    </row>
    <row r="67" spans="1:13" x14ac:dyDescent="0.25">
      <c r="A67" t="str">
        <f>INDEX(Mæglere!A:A,MATCH(B67,Mæglere!B:B,0))</f>
        <v>DB Brdr Bjørn Bredo</v>
      </c>
      <c r="B67">
        <v>135</v>
      </c>
      <c r="C67" t="s">
        <v>20</v>
      </c>
      <c r="D67">
        <v>1863140</v>
      </c>
      <c r="E67" t="s">
        <v>255</v>
      </c>
      <c r="F67" t="s">
        <v>407</v>
      </c>
      <c r="G67">
        <v>2400</v>
      </c>
      <c r="H67" t="s">
        <v>405</v>
      </c>
      <c r="I67" s="11">
        <v>44629</v>
      </c>
      <c r="J67" s="12" t="s">
        <v>236</v>
      </c>
      <c r="K67" s="12"/>
      <c r="L67">
        <f t="shared" ref="L67:L130" si="2">IF(J67="1 - Solgt",1,0)</f>
        <v>1</v>
      </c>
      <c r="M67" t="str">
        <f t="shared" ref="M67:M130" si="3">IF(OR(K67="",LEFT(J67,1)=1),"UPDATE PremiumFakturering SET Kategori = "&amp;LEFT(J67,1)&amp;", MaeglerKommentar = NULL, Faktureret = "&amp;L67&amp;" WHERE BoligID = "&amp;D67&amp;" AND AgentRegID = "&amp;B67,"UPDATE PremiumFakturering SET Kategori = "&amp;LEFT(J67,1)&amp;", MaeglerKommentar = '"&amp;K67&amp;"', Faktureret = "&amp;L67&amp;" WHERE BoligID = "&amp;D67&amp;" AND AgentRegID = "&amp;B67)</f>
        <v>UPDATE PremiumFakturering SET Kategori = 1, MaeglerKommentar = NULL, Faktureret = 1 WHERE BoligID = 1863140 AND AgentRegID = 135</v>
      </c>
    </row>
    <row r="68" spans="1:13" x14ac:dyDescent="0.25">
      <c r="A68" t="str">
        <f>INDEX(Mæglere!A:A,MATCH(B68,Mæglere!B:B,0))</f>
        <v>DB Brdr Bjørn Bredo</v>
      </c>
      <c r="B68">
        <v>135</v>
      </c>
      <c r="C68" t="s">
        <v>20</v>
      </c>
      <c r="D68">
        <v>1829752</v>
      </c>
      <c r="E68" t="s">
        <v>255</v>
      </c>
      <c r="F68" t="s">
        <v>408</v>
      </c>
      <c r="G68">
        <v>2400</v>
      </c>
      <c r="H68" t="s">
        <v>405</v>
      </c>
      <c r="I68" s="11">
        <v>44630</v>
      </c>
      <c r="J68" s="12" t="s">
        <v>240</v>
      </c>
      <c r="K68" s="12"/>
      <c r="L68">
        <f t="shared" si="2"/>
        <v>0</v>
      </c>
      <c r="M68" t="str">
        <f t="shared" si="3"/>
        <v>UPDATE PremiumFakturering SET Kategori = 3, MaeglerKommentar = NULL, Faktureret = 0 WHERE BoligID = 1829752 AND AgentRegID = 135</v>
      </c>
    </row>
    <row r="69" spans="1:13" x14ac:dyDescent="0.25">
      <c r="A69" t="str">
        <f>INDEX(Mæglere!A:A,MATCH(B69,Mæglere!B:B,0))</f>
        <v>DB Brdr Bjørn Bredo</v>
      </c>
      <c r="B69">
        <v>135</v>
      </c>
      <c r="C69" t="s">
        <v>20</v>
      </c>
      <c r="D69">
        <v>1857436</v>
      </c>
      <c r="E69" t="s">
        <v>255</v>
      </c>
      <c r="F69" t="s">
        <v>409</v>
      </c>
      <c r="G69">
        <v>2400</v>
      </c>
      <c r="H69" t="s">
        <v>405</v>
      </c>
      <c r="I69" s="11">
        <v>44642</v>
      </c>
      <c r="J69" s="12" t="s">
        <v>236</v>
      </c>
      <c r="K69" s="12"/>
      <c r="L69">
        <f t="shared" si="2"/>
        <v>1</v>
      </c>
      <c r="M69" t="str">
        <f t="shared" si="3"/>
        <v>UPDATE PremiumFakturering SET Kategori = 1, MaeglerKommentar = NULL, Faktureret = 1 WHERE BoligID = 1857436 AND AgentRegID = 135</v>
      </c>
    </row>
    <row r="70" spans="1:13" x14ac:dyDescent="0.25">
      <c r="A70" t="str">
        <f>INDEX(Mæglere!A:A,MATCH(B70,Mæglere!B:B,0))</f>
        <v>DB Brdr Bjørn Bredo</v>
      </c>
      <c r="B70">
        <v>135</v>
      </c>
      <c r="C70" t="s">
        <v>20</v>
      </c>
      <c r="D70">
        <v>1800571</v>
      </c>
      <c r="E70" t="s">
        <v>255</v>
      </c>
      <c r="F70" t="s">
        <v>410</v>
      </c>
      <c r="G70">
        <v>2400</v>
      </c>
      <c r="H70" t="s">
        <v>405</v>
      </c>
      <c r="I70" s="11">
        <v>44644</v>
      </c>
      <c r="J70" s="12" t="s">
        <v>236</v>
      </c>
      <c r="K70" s="12"/>
      <c r="L70">
        <f t="shared" si="2"/>
        <v>1</v>
      </c>
      <c r="M70" t="str">
        <f t="shared" si="3"/>
        <v>UPDATE PremiumFakturering SET Kategori = 1, MaeglerKommentar = NULL, Faktureret = 1 WHERE BoligID = 1800571 AND AgentRegID = 135</v>
      </c>
    </row>
    <row r="71" spans="1:13" x14ac:dyDescent="0.25">
      <c r="A71" t="str">
        <f>INDEX(Mæglere!A:A,MATCH(B71,Mæglere!B:B,0))</f>
        <v>DB Brdr Bjørn Bredo</v>
      </c>
      <c r="B71">
        <v>135</v>
      </c>
      <c r="C71" t="s">
        <v>20</v>
      </c>
      <c r="D71">
        <v>1874947</v>
      </c>
      <c r="E71" t="s">
        <v>255</v>
      </c>
      <c r="F71" t="s">
        <v>411</v>
      </c>
      <c r="G71">
        <v>2400</v>
      </c>
      <c r="H71" t="s">
        <v>405</v>
      </c>
      <c r="I71" s="11">
        <v>44648</v>
      </c>
      <c r="J71" s="12" t="s">
        <v>244</v>
      </c>
      <c r="K71" s="12"/>
      <c r="L71">
        <f t="shared" si="2"/>
        <v>0</v>
      </c>
      <c r="M71" t="str">
        <f t="shared" si="3"/>
        <v>UPDATE PremiumFakturering SET Kategori = 2, MaeglerKommentar = NULL, Faktureret = 0 WHERE BoligID = 1874947 AND AgentRegID = 135</v>
      </c>
    </row>
    <row r="72" spans="1:13" x14ac:dyDescent="0.25">
      <c r="A72" t="str">
        <f>INDEX(Mæglere!A:A,MATCH(B72,Mæglere!B:B,0))</f>
        <v>DB Brdr Bjørn Bredo</v>
      </c>
      <c r="B72">
        <v>135</v>
      </c>
      <c r="C72" t="s">
        <v>20</v>
      </c>
      <c r="D72">
        <v>1876951</v>
      </c>
      <c r="E72" t="s">
        <v>255</v>
      </c>
      <c r="F72" t="s">
        <v>412</v>
      </c>
      <c r="G72">
        <v>2400</v>
      </c>
      <c r="H72" t="s">
        <v>405</v>
      </c>
      <c r="I72" s="11">
        <v>44650</v>
      </c>
      <c r="J72" s="12" t="s">
        <v>236</v>
      </c>
      <c r="K72" s="12"/>
      <c r="L72">
        <f t="shared" si="2"/>
        <v>1</v>
      </c>
      <c r="M72" t="str">
        <f t="shared" si="3"/>
        <v>UPDATE PremiumFakturering SET Kategori = 1, MaeglerKommentar = NULL, Faktureret = 1 WHERE BoligID = 1876951 AND AgentRegID = 135</v>
      </c>
    </row>
    <row r="73" spans="1:13" x14ac:dyDescent="0.25">
      <c r="A73" t="str">
        <f>INDEX(Mæglere!A:A,MATCH(B73,Mæglere!B:B,0))</f>
        <v>DB Brdr Bjørn Bredo</v>
      </c>
      <c r="B73">
        <v>825</v>
      </c>
      <c r="C73" t="s">
        <v>21</v>
      </c>
      <c r="D73">
        <v>1859938</v>
      </c>
      <c r="E73" t="s">
        <v>255</v>
      </c>
      <c r="F73" t="s">
        <v>413</v>
      </c>
      <c r="G73">
        <v>2200</v>
      </c>
      <c r="H73" t="s">
        <v>405</v>
      </c>
      <c r="I73" s="11">
        <v>44621</v>
      </c>
      <c r="J73" s="12" t="s">
        <v>236</v>
      </c>
      <c r="K73" s="12"/>
      <c r="L73">
        <f t="shared" si="2"/>
        <v>1</v>
      </c>
      <c r="M73" t="str">
        <f t="shared" si="3"/>
        <v>UPDATE PremiumFakturering SET Kategori = 1, MaeglerKommentar = NULL, Faktureret = 1 WHERE BoligID = 1859938 AND AgentRegID = 825</v>
      </c>
    </row>
    <row r="74" spans="1:13" x14ac:dyDescent="0.25">
      <c r="A74" t="str">
        <f>INDEX(Mæglere!A:A,MATCH(B74,Mæglere!B:B,0))</f>
        <v>DB Brdr Bjørn Bredo</v>
      </c>
      <c r="B74">
        <v>825</v>
      </c>
      <c r="C74" t="s">
        <v>21</v>
      </c>
      <c r="D74">
        <v>1850499</v>
      </c>
      <c r="E74" t="s">
        <v>255</v>
      </c>
      <c r="F74" t="s">
        <v>414</v>
      </c>
      <c r="G74">
        <v>2200</v>
      </c>
      <c r="H74" t="s">
        <v>405</v>
      </c>
      <c r="I74" s="11">
        <v>44622</v>
      </c>
      <c r="J74" s="12" t="s">
        <v>236</v>
      </c>
      <c r="K74" s="12"/>
      <c r="L74">
        <f t="shared" si="2"/>
        <v>1</v>
      </c>
      <c r="M74" t="str">
        <f t="shared" si="3"/>
        <v>UPDATE PremiumFakturering SET Kategori = 1, MaeglerKommentar = NULL, Faktureret = 1 WHERE BoligID = 1850499 AND AgentRegID = 825</v>
      </c>
    </row>
    <row r="75" spans="1:13" x14ac:dyDescent="0.25">
      <c r="A75" t="str">
        <f>INDEX(Mæglere!A:A,MATCH(B75,Mæglere!B:B,0))</f>
        <v>DB Brdr Bjørn Bredo</v>
      </c>
      <c r="B75">
        <v>825</v>
      </c>
      <c r="C75" t="s">
        <v>21</v>
      </c>
      <c r="D75">
        <v>1866082</v>
      </c>
      <c r="E75" t="s">
        <v>255</v>
      </c>
      <c r="F75" t="s">
        <v>415</v>
      </c>
      <c r="G75">
        <v>2200</v>
      </c>
      <c r="H75" t="s">
        <v>405</v>
      </c>
      <c r="I75" s="11">
        <v>44622</v>
      </c>
      <c r="J75" s="12" t="s">
        <v>236</v>
      </c>
      <c r="K75" s="12"/>
      <c r="L75">
        <f t="shared" si="2"/>
        <v>1</v>
      </c>
      <c r="M75" t="str">
        <f t="shared" si="3"/>
        <v>UPDATE PremiumFakturering SET Kategori = 1, MaeglerKommentar = NULL, Faktureret = 1 WHERE BoligID = 1866082 AND AgentRegID = 825</v>
      </c>
    </row>
    <row r="76" spans="1:13" x14ac:dyDescent="0.25">
      <c r="A76" t="str">
        <f>INDEX(Mæglere!A:A,MATCH(B76,Mæglere!B:B,0))</f>
        <v>DB Brdr Bjørn Bredo</v>
      </c>
      <c r="B76">
        <v>825</v>
      </c>
      <c r="C76" t="s">
        <v>21</v>
      </c>
      <c r="D76">
        <v>1867839</v>
      </c>
      <c r="E76" t="s">
        <v>255</v>
      </c>
      <c r="F76" t="s">
        <v>416</v>
      </c>
      <c r="G76">
        <v>2200</v>
      </c>
      <c r="H76" t="s">
        <v>405</v>
      </c>
      <c r="I76" s="11">
        <v>44625</v>
      </c>
      <c r="J76" s="12" t="s">
        <v>236</v>
      </c>
      <c r="K76" s="12"/>
      <c r="L76">
        <f t="shared" si="2"/>
        <v>1</v>
      </c>
      <c r="M76" t="str">
        <f t="shared" si="3"/>
        <v>UPDATE PremiumFakturering SET Kategori = 1, MaeglerKommentar = NULL, Faktureret = 1 WHERE BoligID = 1867839 AND AgentRegID = 825</v>
      </c>
    </row>
    <row r="77" spans="1:13" x14ac:dyDescent="0.25">
      <c r="A77" t="str">
        <f>INDEX(Mæglere!A:A,MATCH(B77,Mæglere!B:B,0))</f>
        <v>DB Brdr Bjørn Bredo</v>
      </c>
      <c r="B77">
        <v>825</v>
      </c>
      <c r="C77" t="s">
        <v>21</v>
      </c>
      <c r="D77">
        <v>1865049</v>
      </c>
      <c r="E77" t="s">
        <v>255</v>
      </c>
      <c r="F77" t="s">
        <v>417</v>
      </c>
      <c r="G77">
        <v>2200</v>
      </c>
      <c r="H77" t="s">
        <v>405</v>
      </c>
      <c r="I77" s="11">
        <v>44627</v>
      </c>
      <c r="J77" s="12" t="s">
        <v>236</v>
      </c>
      <c r="K77" s="12"/>
      <c r="L77">
        <f t="shared" si="2"/>
        <v>1</v>
      </c>
      <c r="M77" t="str">
        <f t="shared" si="3"/>
        <v>UPDATE PremiumFakturering SET Kategori = 1, MaeglerKommentar = NULL, Faktureret = 1 WHERE BoligID = 1865049 AND AgentRegID = 825</v>
      </c>
    </row>
    <row r="78" spans="1:13" x14ac:dyDescent="0.25">
      <c r="A78" t="str">
        <f>INDEX(Mæglere!A:A,MATCH(B78,Mæglere!B:B,0))</f>
        <v>DB Brdr Bjørn Bredo</v>
      </c>
      <c r="B78">
        <v>825</v>
      </c>
      <c r="C78" t="s">
        <v>21</v>
      </c>
      <c r="D78">
        <v>1822811</v>
      </c>
      <c r="E78" t="s">
        <v>255</v>
      </c>
      <c r="F78" t="s">
        <v>418</v>
      </c>
      <c r="G78">
        <v>2200</v>
      </c>
      <c r="H78" t="s">
        <v>405</v>
      </c>
      <c r="I78" s="11">
        <v>44634</v>
      </c>
      <c r="J78" s="12" t="s">
        <v>236</v>
      </c>
      <c r="K78" s="12"/>
      <c r="L78">
        <f t="shared" si="2"/>
        <v>1</v>
      </c>
      <c r="M78" t="str">
        <f t="shared" si="3"/>
        <v>UPDATE PremiumFakturering SET Kategori = 1, MaeglerKommentar = NULL, Faktureret = 1 WHERE BoligID = 1822811 AND AgentRegID = 825</v>
      </c>
    </row>
    <row r="79" spans="1:13" x14ac:dyDescent="0.25">
      <c r="A79" t="str">
        <f>INDEX(Mæglere!A:A,MATCH(B79,Mæglere!B:B,0))</f>
        <v>DB Brdr Bjørn Bredo</v>
      </c>
      <c r="B79">
        <v>825</v>
      </c>
      <c r="C79" t="s">
        <v>21</v>
      </c>
      <c r="D79">
        <v>1871667</v>
      </c>
      <c r="E79" t="s">
        <v>255</v>
      </c>
      <c r="F79" t="s">
        <v>419</v>
      </c>
      <c r="G79">
        <v>2200</v>
      </c>
      <c r="H79" t="s">
        <v>405</v>
      </c>
      <c r="I79" s="11">
        <v>44640</v>
      </c>
      <c r="J79" s="12" t="s">
        <v>236</v>
      </c>
      <c r="K79" s="12"/>
      <c r="L79">
        <f t="shared" si="2"/>
        <v>1</v>
      </c>
      <c r="M79" t="str">
        <f t="shared" si="3"/>
        <v>UPDATE PremiumFakturering SET Kategori = 1, MaeglerKommentar = NULL, Faktureret = 1 WHERE BoligID = 1871667 AND AgentRegID = 825</v>
      </c>
    </row>
    <row r="80" spans="1:13" x14ac:dyDescent="0.25">
      <c r="A80" t="str">
        <f>INDEX(Mæglere!A:A,MATCH(B80,Mæglere!B:B,0))</f>
        <v>DB Brdr Bjørn Bredo</v>
      </c>
      <c r="B80">
        <v>825</v>
      </c>
      <c r="C80" t="s">
        <v>21</v>
      </c>
      <c r="D80">
        <v>1855286</v>
      </c>
      <c r="E80" t="s">
        <v>255</v>
      </c>
      <c r="F80" t="s">
        <v>420</v>
      </c>
      <c r="G80">
        <v>2200</v>
      </c>
      <c r="H80" t="s">
        <v>405</v>
      </c>
      <c r="I80" s="11">
        <v>44641</v>
      </c>
      <c r="J80" s="12" t="s">
        <v>236</v>
      </c>
      <c r="K80" s="12"/>
      <c r="L80">
        <f t="shared" si="2"/>
        <v>1</v>
      </c>
      <c r="M80" t="str">
        <f t="shared" si="3"/>
        <v>UPDATE PremiumFakturering SET Kategori = 1, MaeglerKommentar = NULL, Faktureret = 1 WHERE BoligID = 1855286 AND AgentRegID = 825</v>
      </c>
    </row>
    <row r="81" spans="1:13" x14ac:dyDescent="0.25">
      <c r="A81" t="str">
        <f>INDEX(Mæglere!A:A,MATCH(B81,Mæglere!B:B,0))</f>
        <v>DB Brdr Bjørn Bredo</v>
      </c>
      <c r="B81">
        <v>825</v>
      </c>
      <c r="C81" t="s">
        <v>21</v>
      </c>
      <c r="D81">
        <v>1874836</v>
      </c>
      <c r="E81" t="s">
        <v>255</v>
      </c>
      <c r="F81" t="s">
        <v>421</v>
      </c>
      <c r="G81">
        <v>2200</v>
      </c>
      <c r="H81" t="s">
        <v>405</v>
      </c>
      <c r="I81" s="11">
        <v>44645</v>
      </c>
      <c r="J81" s="12" t="s">
        <v>277</v>
      </c>
      <c r="K81" s="12"/>
      <c r="L81">
        <f t="shared" si="2"/>
        <v>0</v>
      </c>
      <c r="M81" t="str">
        <f t="shared" si="3"/>
        <v>UPDATE PremiumFakturering SET Kategori = 5, MaeglerKommentar = NULL, Faktureret = 0 WHERE BoligID = 1874836 AND AgentRegID = 825</v>
      </c>
    </row>
    <row r="82" spans="1:13" x14ac:dyDescent="0.25">
      <c r="A82" t="str">
        <f>INDEX(Mæglere!A:A,MATCH(B82,Mæglere!B:B,0))</f>
        <v>DB Brdr Bjørn Bredo</v>
      </c>
      <c r="B82">
        <v>825</v>
      </c>
      <c r="C82" t="s">
        <v>21</v>
      </c>
      <c r="D82">
        <v>1871015</v>
      </c>
      <c r="E82" t="s">
        <v>255</v>
      </c>
      <c r="F82" t="s">
        <v>422</v>
      </c>
      <c r="G82">
        <v>2200</v>
      </c>
      <c r="H82" t="s">
        <v>405</v>
      </c>
      <c r="I82" s="11">
        <v>44645</v>
      </c>
      <c r="J82" s="12" t="s">
        <v>236</v>
      </c>
      <c r="K82" s="12"/>
      <c r="L82">
        <f t="shared" si="2"/>
        <v>1</v>
      </c>
      <c r="M82" t="str">
        <f t="shared" si="3"/>
        <v>UPDATE PremiumFakturering SET Kategori = 1, MaeglerKommentar = NULL, Faktureret = 1 WHERE BoligID = 1871015 AND AgentRegID = 825</v>
      </c>
    </row>
    <row r="83" spans="1:13" x14ac:dyDescent="0.25">
      <c r="A83" t="str">
        <f>INDEX(Mæglere!A:A,MATCH(B83,Mæglere!B:B,0))</f>
        <v>DB Brdr Bjørn Bredo</v>
      </c>
      <c r="B83">
        <v>825</v>
      </c>
      <c r="C83" t="s">
        <v>21</v>
      </c>
      <c r="D83">
        <v>1822717</v>
      </c>
      <c r="E83" t="s">
        <v>255</v>
      </c>
      <c r="F83" t="s">
        <v>423</v>
      </c>
      <c r="G83">
        <v>2200</v>
      </c>
      <c r="H83" t="s">
        <v>405</v>
      </c>
      <c r="I83" s="11">
        <v>44649</v>
      </c>
      <c r="J83" s="12" t="s">
        <v>277</v>
      </c>
      <c r="K83" s="12"/>
      <c r="L83">
        <f t="shared" si="2"/>
        <v>0</v>
      </c>
      <c r="M83" t="str">
        <f t="shared" si="3"/>
        <v>UPDATE PremiumFakturering SET Kategori = 5, MaeglerKommentar = NULL, Faktureret = 0 WHERE BoligID = 1822717 AND AgentRegID = 825</v>
      </c>
    </row>
    <row r="84" spans="1:13" x14ac:dyDescent="0.25">
      <c r="A84" t="str">
        <f>INDEX(Mæglere!A:A,MATCH(B84,Mæglere!B:B,0))</f>
        <v>DB Dreyer (Svendborg)</v>
      </c>
      <c r="B84">
        <v>18103</v>
      </c>
      <c r="C84" t="s">
        <v>22</v>
      </c>
      <c r="D84">
        <v>1859683</v>
      </c>
      <c r="E84" t="s">
        <v>233</v>
      </c>
      <c r="F84" t="s">
        <v>424</v>
      </c>
      <c r="G84">
        <v>5700</v>
      </c>
      <c r="H84" t="s">
        <v>425</v>
      </c>
      <c r="I84" s="11">
        <v>44616</v>
      </c>
      <c r="J84" s="12" t="s">
        <v>236</v>
      </c>
      <c r="K84" s="12"/>
      <c r="L84">
        <f t="shared" si="2"/>
        <v>1</v>
      </c>
      <c r="M84" t="str">
        <f t="shared" si="3"/>
        <v>UPDATE PremiumFakturering SET Kategori = 1, MaeglerKommentar = NULL, Faktureret = 1 WHERE BoligID = 1859683 AND AgentRegID = 18103</v>
      </c>
    </row>
    <row r="85" spans="1:13" x14ac:dyDescent="0.25">
      <c r="A85" t="str">
        <f>INDEX(Mæglere!A:A,MATCH(B85,Mæglere!B:B,0))</f>
        <v>DB Dreyer (Svendborg)</v>
      </c>
      <c r="B85">
        <v>18103</v>
      </c>
      <c r="C85" t="s">
        <v>22</v>
      </c>
      <c r="D85">
        <v>1616907</v>
      </c>
      <c r="E85" t="s">
        <v>297</v>
      </c>
      <c r="F85" t="s">
        <v>426</v>
      </c>
      <c r="G85">
        <v>5700</v>
      </c>
      <c r="H85" t="s">
        <v>425</v>
      </c>
      <c r="I85" s="11">
        <v>44620</v>
      </c>
      <c r="J85" s="12" t="s">
        <v>244</v>
      </c>
      <c r="K85" s="12"/>
      <c r="L85">
        <f t="shared" si="2"/>
        <v>0</v>
      </c>
      <c r="M85" t="str">
        <f t="shared" si="3"/>
        <v>UPDATE PremiumFakturering SET Kategori = 2, MaeglerKommentar = NULL, Faktureret = 0 WHERE BoligID = 1616907 AND AgentRegID = 18103</v>
      </c>
    </row>
    <row r="86" spans="1:13" x14ac:dyDescent="0.25">
      <c r="A86" t="str">
        <f>INDEX(Mæglere!A:A,MATCH(B86,Mæglere!B:B,0))</f>
        <v>DB Dreyer (Svendborg)</v>
      </c>
      <c r="B86">
        <v>18103</v>
      </c>
      <c r="C86" t="s">
        <v>22</v>
      </c>
      <c r="D86">
        <v>1813419</v>
      </c>
      <c r="E86" t="s">
        <v>233</v>
      </c>
      <c r="F86" t="s">
        <v>427</v>
      </c>
      <c r="G86">
        <v>5700</v>
      </c>
      <c r="H86" t="s">
        <v>425</v>
      </c>
      <c r="I86" s="11">
        <v>44624</v>
      </c>
      <c r="J86" s="12" t="s">
        <v>236</v>
      </c>
      <c r="K86" s="12"/>
      <c r="L86">
        <f t="shared" si="2"/>
        <v>1</v>
      </c>
      <c r="M86" t="str">
        <f t="shared" si="3"/>
        <v>UPDATE PremiumFakturering SET Kategori = 1, MaeglerKommentar = NULL, Faktureret = 1 WHERE BoligID = 1813419 AND AgentRegID = 18103</v>
      </c>
    </row>
    <row r="87" spans="1:13" x14ac:dyDescent="0.25">
      <c r="A87" t="str">
        <f>INDEX(Mæglere!A:A,MATCH(B87,Mæglere!B:B,0))</f>
        <v>DB Dreyer (Svendborg)</v>
      </c>
      <c r="B87">
        <v>18103</v>
      </c>
      <c r="C87" t="s">
        <v>22</v>
      </c>
      <c r="D87">
        <v>1786005</v>
      </c>
      <c r="E87" t="s">
        <v>248</v>
      </c>
      <c r="F87" t="s">
        <v>428</v>
      </c>
      <c r="G87">
        <v>5882</v>
      </c>
      <c r="H87" t="s">
        <v>425</v>
      </c>
      <c r="I87" s="11">
        <v>44627</v>
      </c>
      <c r="J87" s="12" t="s">
        <v>240</v>
      </c>
      <c r="K87" s="12"/>
      <c r="L87">
        <f t="shared" si="2"/>
        <v>0</v>
      </c>
      <c r="M87" t="str">
        <f t="shared" si="3"/>
        <v>UPDATE PremiumFakturering SET Kategori = 3, MaeglerKommentar = NULL, Faktureret = 0 WHERE BoligID = 1786005 AND AgentRegID = 18103</v>
      </c>
    </row>
    <row r="88" spans="1:13" x14ac:dyDescent="0.25">
      <c r="A88" t="str">
        <f>INDEX(Mæglere!A:A,MATCH(B88,Mæglere!B:B,0))</f>
        <v>DB Dreyer (Svendborg)</v>
      </c>
      <c r="B88">
        <v>18103</v>
      </c>
      <c r="C88" t="s">
        <v>22</v>
      </c>
      <c r="D88">
        <v>1710648</v>
      </c>
      <c r="E88" t="s">
        <v>233</v>
      </c>
      <c r="F88" t="s">
        <v>429</v>
      </c>
      <c r="G88">
        <v>5700</v>
      </c>
      <c r="H88" t="s">
        <v>425</v>
      </c>
      <c r="I88" s="11">
        <v>44631</v>
      </c>
      <c r="J88" s="12" t="s">
        <v>236</v>
      </c>
      <c r="K88" s="12"/>
      <c r="L88">
        <f t="shared" si="2"/>
        <v>1</v>
      </c>
      <c r="M88" t="str">
        <f t="shared" si="3"/>
        <v>UPDATE PremiumFakturering SET Kategori = 1, MaeglerKommentar = NULL, Faktureret = 1 WHERE BoligID = 1710648 AND AgentRegID = 18103</v>
      </c>
    </row>
    <row r="89" spans="1:13" x14ac:dyDescent="0.25">
      <c r="A89" t="str">
        <f>INDEX(Mæglere!A:A,MATCH(B89,Mæglere!B:B,0))</f>
        <v>DB Dreyer (Svendborg)</v>
      </c>
      <c r="B89">
        <v>18103</v>
      </c>
      <c r="C89" t="s">
        <v>22</v>
      </c>
      <c r="D89">
        <v>1775718</v>
      </c>
      <c r="E89" t="s">
        <v>233</v>
      </c>
      <c r="F89" t="s">
        <v>430</v>
      </c>
      <c r="G89">
        <v>5700</v>
      </c>
      <c r="H89" t="s">
        <v>425</v>
      </c>
      <c r="I89" s="11">
        <v>44641</v>
      </c>
      <c r="J89" s="12" t="s">
        <v>240</v>
      </c>
      <c r="K89" s="12"/>
      <c r="L89">
        <f t="shared" si="2"/>
        <v>0</v>
      </c>
      <c r="M89" t="str">
        <f t="shared" si="3"/>
        <v>UPDATE PremiumFakturering SET Kategori = 3, MaeglerKommentar = NULL, Faktureret = 0 WHERE BoligID = 1775718 AND AgentRegID = 18103</v>
      </c>
    </row>
    <row r="90" spans="1:13" x14ac:dyDescent="0.25">
      <c r="A90" t="str">
        <f>INDEX(Mæglere!A:A,MATCH(B90,Mæglere!B:B,0))</f>
        <v>DB Dreyer (Svendborg)</v>
      </c>
      <c r="B90">
        <v>18103</v>
      </c>
      <c r="C90" t="s">
        <v>22</v>
      </c>
      <c r="D90">
        <v>1616897</v>
      </c>
      <c r="E90" t="s">
        <v>297</v>
      </c>
      <c r="F90" t="s">
        <v>431</v>
      </c>
      <c r="G90">
        <v>5700</v>
      </c>
      <c r="H90" t="s">
        <v>425</v>
      </c>
      <c r="I90" s="11">
        <v>44641</v>
      </c>
      <c r="J90" s="12" t="s">
        <v>236</v>
      </c>
      <c r="K90" s="12"/>
      <c r="L90">
        <f t="shared" si="2"/>
        <v>1</v>
      </c>
      <c r="M90" t="str">
        <f t="shared" si="3"/>
        <v>UPDATE PremiumFakturering SET Kategori = 1, MaeglerKommentar = NULL, Faktureret = 1 WHERE BoligID = 1616897 AND AgentRegID = 18103</v>
      </c>
    </row>
    <row r="91" spans="1:13" x14ac:dyDescent="0.25">
      <c r="A91" t="str">
        <f>INDEX(Mæglere!A:A,MATCH(B91,Mæglere!B:B,0))</f>
        <v>DB Dreyer (Svendborg)</v>
      </c>
      <c r="B91">
        <v>18103</v>
      </c>
      <c r="C91" t="s">
        <v>22</v>
      </c>
      <c r="D91">
        <v>1874638</v>
      </c>
      <c r="E91" t="s">
        <v>233</v>
      </c>
      <c r="F91" t="s">
        <v>432</v>
      </c>
      <c r="G91">
        <v>5700</v>
      </c>
      <c r="H91" t="s">
        <v>425</v>
      </c>
      <c r="I91" s="11">
        <v>44643</v>
      </c>
      <c r="J91" s="12" t="s">
        <v>236</v>
      </c>
      <c r="K91" s="12"/>
      <c r="L91">
        <f t="shared" si="2"/>
        <v>1</v>
      </c>
      <c r="M91" t="str">
        <f t="shared" si="3"/>
        <v>UPDATE PremiumFakturering SET Kategori = 1, MaeglerKommentar = NULL, Faktureret = 1 WHERE BoligID = 1874638 AND AgentRegID = 18103</v>
      </c>
    </row>
    <row r="92" spans="1:13" x14ac:dyDescent="0.25">
      <c r="A92" t="str">
        <f>INDEX(Mæglere!A:A,MATCH(B92,Mæglere!B:B,0))</f>
        <v>DB Dreyer (Svendborg)</v>
      </c>
      <c r="B92">
        <v>18103</v>
      </c>
      <c r="C92" t="s">
        <v>22</v>
      </c>
      <c r="D92">
        <v>1837808</v>
      </c>
      <c r="E92" t="s">
        <v>233</v>
      </c>
      <c r="F92" t="s">
        <v>433</v>
      </c>
      <c r="G92">
        <v>5700</v>
      </c>
      <c r="H92" t="s">
        <v>425</v>
      </c>
      <c r="I92" s="11">
        <v>44650</v>
      </c>
      <c r="J92" s="12" t="s">
        <v>236</v>
      </c>
      <c r="K92" s="12"/>
      <c r="L92">
        <f t="shared" si="2"/>
        <v>1</v>
      </c>
      <c r="M92" t="str">
        <f t="shared" si="3"/>
        <v>UPDATE PremiumFakturering SET Kategori = 1, MaeglerKommentar = NULL, Faktureret = 1 WHERE BoligID = 1837808 AND AgentRegID = 18103</v>
      </c>
    </row>
    <row r="93" spans="1:13" x14ac:dyDescent="0.25">
      <c r="A93" t="str">
        <f>INDEX(Mæglere!A:A,MATCH(B93,Mæglere!B:B,0))</f>
        <v>DB Dreyer (Svendborg)</v>
      </c>
      <c r="B93">
        <v>18103</v>
      </c>
      <c r="C93" t="s">
        <v>22</v>
      </c>
      <c r="D93">
        <v>1878549</v>
      </c>
      <c r="E93" t="s">
        <v>233</v>
      </c>
      <c r="F93" t="s">
        <v>434</v>
      </c>
      <c r="G93">
        <v>5700</v>
      </c>
      <c r="H93" t="s">
        <v>425</v>
      </c>
      <c r="I93" s="11">
        <v>44650</v>
      </c>
      <c r="J93" s="12" t="s">
        <v>236</v>
      </c>
      <c r="K93" s="12"/>
      <c r="L93">
        <f t="shared" si="2"/>
        <v>1</v>
      </c>
      <c r="M93" t="str">
        <f t="shared" si="3"/>
        <v>UPDATE PremiumFakturering SET Kategori = 1, MaeglerKommentar = NULL, Faktureret = 1 WHERE BoligID = 1878549 AND AgentRegID = 18103</v>
      </c>
    </row>
    <row r="94" spans="1:13" x14ac:dyDescent="0.25">
      <c r="A94" t="str">
        <f>INDEX(Mæglere!A:A,MATCH(B94,Mæglere!B:B,0))</f>
        <v>DB Espergærde</v>
      </c>
      <c r="B94">
        <v>18120</v>
      </c>
      <c r="C94" t="s">
        <v>23</v>
      </c>
      <c r="D94">
        <v>1811493</v>
      </c>
      <c r="E94" t="s">
        <v>246</v>
      </c>
      <c r="F94" t="s">
        <v>435</v>
      </c>
      <c r="G94">
        <v>3060</v>
      </c>
      <c r="H94" t="s">
        <v>436</v>
      </c>
      <c r="I94" s="11">
        <v>44622</v>
      </c>
      <c r="J94" s="12" t="s">
        <v>236</v>
      </c>
      <c r="K94" s="12"/>
      <c r="L94">
        <f t="shared" si="2"/>
        <v>1</v>
      </c>
      <c r="M94" t="str">
        <f t="shared" si="3"/>
        <v>UPDATE PremiumFakturering SET Kategori = 1, MaeglerKommentar = NULL, Faktureret = 1 WHERE BoligID = 1811493 AND AgentRegID = 18120</v>
      </c>
    </row>
    <row r="95" spans="1:13" x14ac:dyDescent="0.25">
      <c r="A95" t="str">
        <f>INDEX(Mæglere!A:A,MATCH(B95,Mæglere!B:B,0))</f>
        <v>DB Espergærde</v>
      </c>
      <c r="B95">
        <v>18120</v>
      </c>
      <c r="C95" t="s">
        <v>23</v>
      </c>
      <c r="D95">
        <v>1849014</v>
      </c>
      <c r="E95" t="s">
        <v>233</v>
      </c>
      <c r="F95" t="s">
        <v>437</v>
      </c>
      <c r="G95">
        <v>3060</v>
      </c>
      <c r="H95" t="s">
        <v>436</v>
      </c>
      <c r="I95" s="11">
        <v>44624</v>
      </c>
      <c r="J95" s="12" t="s">
        <v>438</v>
      </c>
      <c r="K95" s="12"/>
      <c r="L95">
        <f t="shared" si="2"/>
        <v>1</v>
      </c>
      <c r="M95" t="str">
        <f t="shared" si="3"/>
        <v>UPDATE PremiumFakturering SET Kategori = 1, MaeglerKommentar = NULL, Faktureret = 1 WHERE BoligID = 1849014 AND AgentRegID = 18120</v>
      </c>
    </row>
    <row r="96" spans="1:13" x14ac:dyDescent="0.25">
      <c r="A96" t="str">
        <f>INDEX(Mæglere!A:A,MATCH(B96,Mæglere!B:B,0))</f>
        <v>DB Espergærde</v>
      </c>
      <c r="B96">
        <v>18120</v>
      </c>
      <c r="C96" t="s">
        <v>23</v>
      </c>
      <c r="D96">
        <v>1839798</v>
      </c>
      <c r="E96" t="s">
        <v>233</v>
      </c>
      <c r="F96" t="s">
        <v>439</v>
      </c>
      <c r="G96">
        <v>3060</v>
      </c>
      <c r="H96" t="s">
        <v>436</v>
      </c>
      <c r="I96" s="11">
        <v>44627</v>
      </c>
      <c r="J96" s="12" t="s">
        <v>244</v>
      </c>
      <c r="K96" s="12"/>
      <c r="L96">
        <f t="shared" si="2"/>
        <v>0</v>
      </c>
      <c r="M96" t="str">
        <f t="shared" si="3"/>
        <v>UPDATE PremiumFakturering SET Kategori = 2, MaeglerKommentar = NULL, Faktureret = 0 WHERE BoligID = 1839798 AND AgentRegID = 18120</v>
      </c>
    </row>
    <row r="97" spans="1:13" x14ac:dyDescent="0.25">
      <c r="A97" t="str">
        <f>INDEX(Mæglere!A:A,MATCH(B97,Mæglere!B:B,0))</f>
        <v>DB Espergærde</v>
      </c>
      <c r="B97">
        <v>18120</v>
      </c>
      <c r="C97" t="s">
        <v>23</v>
      </c>
      <c r="D97">
        <v>1869305</v>
      </c>
      <c r="E97" t="s">
        <v>233</v>
      </c>
      <c r="F97" t="s">
        <v>440</v>
      </c>
      <c r="G97">
        <v>3060</v>
      </c>
      <c r="H97" t="s">
        <v>436</v>
      </c>
      <c r="I97" s="11">
        <v>44632</v>
      </c>
      <c r="J97" s="12" t="s">
        <v>236</v>
      </c>
      <c r="K97" s="12"/>
      <c r="L97">
        <f t="shared" si="2"/>
        <v>1</v>
      </c>
      <c r="M97" t="str">
        <f t="shared" si="3"/>
        <v>UPDATE PremiumFakturering SET Kategori = 1, MaeglerKommentar = NULL, Faktureret = 1 WHERE BoligID = 1869305 AND AgentRegID = 18120</v>
      </c>
    </row>
    <row r="98" spans="1:13" x14ac:dyDescent="0.25">
      <c r="A98" t="str">
        <f>INDEX(Mæglere!A:A,MATCH(B98,Mæglere!B:B,0))</f>
        <v>DB Espergærde</v>
      </c>
      <c r="B98">
        <v>18120</v>
      </c>
      <c r="C98" t="s">
        <v>23</v>
      </c>
      <c r="D98">
        <v>1857691</v>
      </c>
      <c r="E98" t="s">
        <v>246</v>
      </c>
      <c r="F98" t="s">
        <v>441</v>
      </c>
      <c r="G98">
        <v>3070</v>
      </c>
      <c r="H98" t="s">
        <v>436</v>
      </c>
      <c r="I98" s="11">
        <v>44635</v>
      </c>
      <c r="J98" s="12" t="s">
        <v>236</v>
      </c>
      <c r="K98" s="12"/>
      <c r="L98">
        <f t="shared" si="2"/>
        <v>1</v>
      </c>
      <c r="M98" t="str">
        <f t="shared" si="3"/>
        <v>UPDATE PremiumFakturering SET Kategori = 1, MaeglerKommentar = NULL, Faktureret = 1 WHERE BoligID = 1857691 AND AgentRegID = 18120</v>
      </c>
    </row>
    <row r="99" spans="1:13" x14ac:dyDescent="0.25">
      <c r="A99" t="str">
        <f>INDEX(Mæglere!A:A,MATCH(B99,Mæglere!B:B,0))</f>
        <v>DB Espergærde</v>
      </c>
      <c r="B99">
        <v>18120</v>
      </c>
      <c r="C99" t="s">
        <v>23</v>
      </c>
      <c r="D99">
        <v>1814948</v>
      </c>
      <c r="E99" t="s">
        <v>233</v>
      </c>
      <c r="F99" t="s">
        <v>442</v>
      </c>
      <c r="G99">
        <v>3060</v>
      </c>
      <c r="H99" t="s">
        <v>436</v>
      </c>
      <c r="I99" s="11">
        <v>44636</v>
      </c>
      <c r="J99" s="12" t="s">
        <v>240</v>
      </c>
      <c r="K99" s="12"/>
      <c r="L99">
        <f t="shared" si="2"/>
        <v>0</v>
      </c>
      <c r="M99" t="str">
        <f t="shared" si="3"/>
        <v>UPDATE PremiumFakturering SET Kategori = 3, MaeglerKommentar = NULL, Faktureret = 0 WHERE BoligID = 1814948 AND AgentRegID = 18120</v>
      </c>
    </row>
    <row r="100" spans="1:13" x14ac:dyDescent="0.25">
      <c r="A100" t="str">
        <f>INDEX(Mæglere!A:A,MATCH(B100,Mæglere!B:B,0))</f>
        <v>DB Espergærde</v>
      </c>
      <c r="B100">
        <v>18120</v>
      </c>
      <c r="C100" t="s">
        <v>23</v>
      </c>
      <c r="D100">
        <v>1836938</v>
      </c>
      <c r="E100" t="s">
        <v>246</v>
      </c>
      <c r="F100" t="s">
        <v>443</v>
      </c>
      <c r="G100">
        <v>3070</v>
      </c>
      <c r="H100" t="s">
        <v>436</v>
      </c>
      <c r="I100" s="11">
        <v>44642</v>
      </c>
      <c r="J100" s="12" t="s">
        <v>240</v>
      </c>
      <c r="K100" s="12"/>
      <c r="L100">
        <f t="shared" si="2"/>
        <v>0</v>
      </c>
      <c r="M100" t="str">
        <f t="shared" si="3"/>
        <v>UPDATE PremiumFakturering SET Kategori = 3, MaeglerKommentar = NULL, Faktureret = 0 WHERE BoligID = 1836938 AND AgentRegID = 18120</v>
      </c>
    </row>
    <row r="101" spans="1:13" x14ac:dyDescent="0.25">
      <c r="A101" t="str">
        <f>INDEX(Mæglere!A:A,MATCH(B101,Mæglere!B:B,0))</f>
        <v>DB Espergærde</v>
      </c>
      <c r="B101">
        <v>18120</v>
      </c>
      <c r="C101" t="s">
        <v>23</v>
      </c>
      <c r="D101">
        <v>1787966</v>
      </c>
      <c r="E101" t="s">
        <v>233</v>
      </c>
      <c r="F101" t="s">
        <v>444</v>
      </c>
      <c r="G101">
        <v>3060</v>
      </c>
      <c r="H101" t="s">
        <v>436</v>
      </c>
      <c r="I101" s="11">
        <v>44645</v>
      </c>
      <c r="J101" s="12" t="s">
        <v>438</v>
      </c>
      <c r="K101" s="12"/>
      <c r="L101">
        <f t="shared" si="2"/>
        <v>1</v>
      </c>
      <c r="M101" t="str">
        <f t="shared" si="3"/>
        <v>UPDATE PremiumFakturering SET Kategori = 1, MaeglerKommentar = NULL, Faktureret = 1 WHERE BoligID = 1787966 AND AgentRegID = 18120</v>
      </c>
    </row>
    <row r="102" spans="1:13" x14ac:dyDescent="0.25">
      <c r="A102" t="str">
        <f>INDEX(Mæglere!A:A,MATCH(B102,Mæglere!B:B,0))</f>
        <v>DB Espergærde</v>
      </c>
      <c r="B102">
        <v>18120</v>
      </c>
      <c r="C102" t="s">
        <v>23</v>
      </c>
      <c r="D102">
        <v>1863649</v>
      </c>
      <c r="E102" t="s">
        <v>255</v>
      </c>
      <c r="F102" t="s">
        <v>445</v>
      </c>
      <c r="G102">
        <v>3490</v>
      </c>
      <c r="H102" t="s">
        <v>436</v>
      </c>
      <c r="I102" s="11">
        <v>44645</v>
      </c>
      <c r="J102" s="12" t="s">
        <v>244</v>
      </c>
      <c r="K102" s="12"/>
      <c r="L102">
        <f t="shared" si="2"/>
        <v>0</v>
      </c>
      <c r="M102" t="str">
        <f t="shared" si="3"/>
        <v>UPDATE PremiumFakturering SET Kategori = 2, MaeglerKommentar = NULL, Faktureret = 0 WHERE BoligID = 1863649 AND AgentRegID = 18120</v>
      </c>
    </row>
    <row r="103" spans="1:13" x14ac:dyDescent="0.25">
      <c r="A103" t="str">
        <f>INDEX(Mæglere!A:A,MATCH(B103,Mæglere!B:B,0))</f>
        <v>DB Espergærde</v>
      </c>
      <c r="B103">
        <v>18120</v>
      </c>
      <c r="C103" t="s">
        <v>23</v>
      </c>
      <c r="D103">
        <v>1847836</v>
      </c>
      <c r="E103" t="s">
        <v>233</v>
      </c>
      <c r="F103" t="s">
        <v>447</v>
      </c>
      <c r="G103">
        <v>3050</v>
      </c>
      <c r="H103" t="s">
        <v>339</v>
      </c>
      <c r="I103" s="11">
        <v>44648</v>
      </c>
      <c r="J103" s="12" t="s">
        <v>448</v>
      </c>
      <c r="K103" s="12" t="s">
        <v>449</v>
      </c>
      <c r="L103">
        <f t="shared" si="2"/>
        <v>0</v>
      </c>
      <c r="M103" t="str">
        <f t="shared" si="3"/>
        <v>UPDATE PremiumFakturering SET Kategori = 5, MaeglerKommentar = 'Stadig til salg', Faktureret = 0 WHERE BoligID = 1847836 AND AgentRegID = 18120</v>
      </c>
    </row>
    <row r="104" spans="1:13" x14ac:dyDescent="0.25">
      <c r="A104" t="str">
        <f>INDEX(Mæglere!A:A,MATCH(B104,Mæglere!B:B,0))</f>
        <v>DB Espergærde</v>
      </c>
      <c r="B104">
        <v>18120</v>
      </c>
      <c r="C104" t="s">
        <v>23</v>
      </c>
      <c r="D104">
        <v>1864614</v>
      </c>
      <c r="E104" t="s">
        <v>233</v>
      </c>
      <c r="F104" t="s">
        <v>446</v>
      </c>
      <c r="G104">
        <v>3060</v>
      </c>
      <c r="H104" t="s">
        <v>436</v>
      </c>
      <c r="I104" s="11">
        <v>44648</v>
      </c>
      <c r="J104" s="12" t="s">
        <v>236</v>
      </c>
      <c r="K104" s="12"/>
      <c r="L104">
        <f t="shared" si="2"/>
        <v>1</v>
      </c>
      <c r="M104" t="str">
        <f t="shared" si="3"/>
        <v>UPDATE PremiumFakturering SET Kategori = 1, MaeglerKommentar = NULL, Faktureret = 1 WHERE BoligID = 1864614 AND AgentRegID = 18120</v>
      </c>
    </row>
    <row r="105" spans="1:13" x14ac:dyDescent="0.25">
      <c r="A105" t="str">
        <f>INDEX(Mæglere!A:A,MATCH(B105,Mæglere!B:B,0))</f>
        <v>DB Espergærde</v>
      </c>
      <c r="B105">
        <v>18120</v>
      </c>
      <c r="C105" t="s">
        <v>23</v>
      </c>
      <c r="D105">
        <v>1869382</v>
      </c>
      <c r="E105" t="s">
        <v>233</v>
      </c>
      <c r="F105" t="s">
        <v>450</v>
      </c>
      <c r="G105">
        <v>3060</v>
      </c>
      <c r="H105" t="s">
        <v>436</v>
      </c>
      <c r="I105" s="11">
        <v>44649</v>
      </c>
      <c r="J105" s="12" t="s">
        <v>244</v>
      </c>
      <c r="K105" s="12"/>
      <c r="L105">
        <f t="shared" si="2"/>
        <v>0</v>
      </c>
      <c r="M105" t="str">
        <f t="shared" si="3"/>
        <v>UPDATE PremiumFakturering SET Kategori = 2, MaeglerKommentar = NULL, Faktureret = 0 WHERE BoligID = 1869382 AND AgentRegID = 18120</v>
      </c>
    </row>
    <row r="106" spans="1:13" x14ac:dyDescent="0.25">
      <c r="A106" t="str">
        <f>INDEX(Mæglere!A:A,MATCH(B106,Mæglere!B:B,0))</f>
        <v>DB Espergærde</v>
      </c>
      <c r="B106">
        <v>18120</v>
      </c>
      <c r="C106" t="s">
        <v>23</v>
      </c>
      <c r="D106">
        <v>1806331</v>
      </c>
      <c r="E106" t="s">
        <v>233</v>
      </c>
      <c r="F106" t="s">
        <v>451</v>
      </c>
      <c r="G106">
        <v>3490</v>
      </c>
      <c r="H106" t="s">
        <v>436</v>
      </c>
      <c r="I106" s="11">
        <v>44650</v>
      </c>
      <c r="J106" s="12" t="s">
        <v>438</v>
      </c>
      <c r="K106" s="12"/>
      <c r="L106">
        <f t="shared" si="2"/>
        <v>1</v>
      </c>
      <c r="M106" t="str">
        <f t="shared" si="3"/>
        <v>UPDATE PremiumFakturering SET Kategori = 1, MaeglerKommentar = NULL, Faktureret = 1 WHERE BoligID = 1806331 AND AgentRegID = 18120</v>
      </c>
    </row>
    <row r="107" spans="1:13" x14ac:dyDescent="0.25">
      <c r="A107" t="str">
        <f>INDEX(Mæglere!A:A,MATCH(B107,Mæglere!B:B,0))</f>
        <v>DB Fischer</v>
      </c>
      <c r="B107">
        <v>201</v>
      </c>
      <c r="C107" t="s">
        <v>455</v>
      </c>
      <c r="D107">
        <v>1773735</v>
      </c>
      <c r="E107" t="s">
        <v>255</v>
      </c>
      <c r="F107" t="s">
        <v>456</v>
      </c>
      <c r="G107">
        <v>2500</v>
      </c>
      <c r="H107" t="s">
        <v>405</v>
      </c>
      <c r="I107" s="11">
        <v>44630</v>
      </c>
      <c r="J107" s="12" t="s">
        <v>236</v>
      </c>
      <c r="K107" s="12"/>
      <c r="L107">
        <f t="shared" si="2"/>
        <v>1</v>
      </c>
      <c r="M107" t="str">
        <f t="shared" si="3"/>
        <v>UPDATE PremiumFakturering SET Kategori = 1, MaeglerKommentar = NULL, Faktureret = 1 WHERE BoligID = 1773735 AND AgentRegID = 201</v>
      </c>
    </row>
    <row r="108" spans="1:13" x14ac:dyDescent="0.25">
      <c r="A108" t="str">
        <f>INDEX(Mæglere!A:A,MATCH(B108,Mæglere!B:B,0))</f>
        <v>DB Fischer</v>
      </c>
      <c r="B108">
        <v>201</v>
      </c>
      <c r="C108" t="s">
        <v>455</v>
      </c>
      <c r="D108">
        <v>1864462</v>
      </c>
      <c r="E108" t="s">
        <v>246</v>
      </c>
      <c r="F108" t="s">
        <v>457</v>
      </c>
      <c r="G108">
        <v>2500</v>
      </c>
      <c r="H108" t="s">
        <v>405</v>
      </c>
      <c r="I108" s="11">
        <v>44630</v>
      </c>
      <c r="J108" s="12" t="s">
        <v>236</v>
      </c>
      <c r="K108" s="12"/>
      <c r="L108">
        <f t="shared" si="2"/>
        <v>1</v>
      </c>
      <c r="M108" t="str">
        <f t="shared" si="3"/>
        <v>UPDATE PremiumFakturering SET Kategori = 1, MaeglerKommentar = NULL, Faktureret = 1 WHERE BoligID = 1864462 AND AgentRegID = 201</v>
      </c>
    </row>
    <row r="109" spans="1:13" x14ac:dyDescent="0.25">
      <c r="A109" t="str">
        <f>INDEX(Mæglere!A:A,MATCH(B109,Mæglere!B:B,0))</f>
        <v>DB Fischer</v>
      </c>
      <c r="B109">
        <v>201</v>
      </c>
      <c r="C109" t="s">
        <v>455</v>
      </c>
      <c r="D109">
        <v>1829859</v>
      </c>
      <c r="E109" t="s">
        <v>255</v>
      </c>
      <c r="F109" t="s">
        <v>458</v>
      </c>
      <c r="G109">
        <v>2500</v>
      </c>
      <c r="H109" t="s">
        <v>405</v>
      </c>
      <c r="I109" s="11">
        <v>44635</v>
      </c>
      <c r="J109" s="12" t="s">
        <v>236</v>
      </c>
      <c r="K109" s="12"/>
      <c r="L109">
        <f t="shared" si="2"/>
        <v>1</v>
      </c>
      <c r="M109" t="str">
        <f t="shared" si="3"/>
        <v>UPDATE PremiumFakturering SET Kategori = 1, MaeglerKommentar = NULL, Faktureret = 1 WHERE BoligID = 1829859 AND AgentRegID = 201</v>
      </c>
    </row>
    <row r="110" spans="1:13" x14ac:dyDescent="0.25">
      <c r="A110" t="str">
        <f>INDEX(Mæglere!A:A,MATCH(B110,Mæglere!B:B,0))</f>
        <v>DB Fischer</v>
      </c>
      <c r="B110">
        <v>201</v>
      </c>
      <c r="C110" t="s">
        <v>455</v>
      </c>
      <c r="D110">
        <v>1830987</v>
      </c>
      <c r="E110" t="s">
        <v>459</v>
      </c>
      <c r="F110" t="s">
        <v>460</v>
      </c>
      <c r="G110">
        <v>2500</v>
      </c>
      <c r="H110" t="s">
        <v>405</v>
      </c>
      <c r="I110" s="11">
        <v>44636</v>
      </c>
      <c r="J110" s="12" t="s">
        <v>240</v>
      </c>
      <c r="K110" s="12"/>
      <c r="L110">
        <f t="shared" si="2"/>
        <v>0</v>
      </c>
      <c r="M110" t="str">
        <f t="shared" si="3"/>
        <v>UPDATE PremiumFakturering SET Kategori = 3, MaeglerKommentar = NULL, Faktureret = 0 WHERE BoligID = 1830987 AND AgentRegID = 201</v>
      </c>
    </row>
    <row r="111" spans="1:13" x14ac:dyDescent="0.25">
      <c r="A111" t="str">
        <f>INDEX(Mæglere!A:A,MATCH(B111,Mæglere!B:B,0))</f>
        <v>DB Fischer</v>
      </c>
      <c r="B111">
        <v>201</v>
      </c>
      <c r="C111" t="s">
        <v>455</v>
      </c>
      <c r="D111">
        <v>1865417</v>
      </c>
      <c r="E111" t="s">
        <v>459</v>
      </c>
      <c r="F111" t="s">
        <v>461</v>
      </c>
      <c r="G111">
        <v>2500</v>
      </c>
      <c r="H111" t="s">
        <v>405</v>
      </c>
      <c r="I111" s="11">
        <v>44636</v>
      </c>
      <c r="J111" s="12" t="s">
        <v>277</v>
      </c>
      <c r="K111" s="12" t="s">
        <v>462</v>
      </c>
      <c r="L111">
        <f t="shared" si="2"/>
        <v>0</v>
      </c>
      <c r="M111" t="str">
        <f t="shared" si="3"/>
        <v>UPDATE PremiumFakturering SET Kategori = 5, MaeglerKommentar = 'kommer online igen', Faktureret = 0 WHERE BoligID = 1865417 AND AgentRegID = 201</v>
      </c>
    </row>
    <row r="112" spans="1:13" x14ac:dyDescent="0.25">
      <c r="A112" t="str">
        <f>INDEX(Mæglere!A:A,MATCH(B112,Mæglere!B:B,0))</f>
        <v>DB Fischer</v>
      </c>
      <c r="B112">
        <v>201</v>
      </c>
      <c r="C112" t="s">
        <v>455</v>
      </c>
      <c r="D112">
        <v>1860416</v>
      </c>
      <c r="E112" t="s">
        <v>255</v>
      </c>
      <c r="F112" t="s">
        <v>463</v>
      </c>
      <c r="G112">
        <v>2450</v>
      </c>
      <c r="H112" t="s">
        <v>405</v>
      </c>
      <c r="I112" s="11">
        <v>44637</v>
      </c>
      <c r="J112" s="12" t="s">
        <v>236</v>
      </c>
      <c r="K112" s="12"/>
      <c r="L112">
        <f t="shared" si="2"/>
        <v>1</v>
      </c>
      <c r="M112" t="str">
        <f t="shared" si="3"/>
        <v>UPDATE PremiumFakturering SET Kategori = 1, MaeglerKommentar = NULL, Faktureret = 1 WHERE BoligID = 1860416 AND AgentRegID = 201</v>
      </c>
    </row>
    <row r="113" spans="1:13" x14ac:dyDescent="0.25">
      <c r="A113" t="str">
        <f>INDEX(Mæglere!A:A,MATCH(B113,Mæglere!B:B,0))</f>
        <v>DB Fischer</v>
      </c>
      <c r="B113">
        <v>201</v>
      </c>
      <c r="C113" t="s">
        <v>455</v>
      </c>
      <c r="D113">
        <v>1873010</v>
      </c>
      <c r="E113" t="s">
        <v>233</v>
      </c>
      <c r="F113" t="s">
        <v>464</v>
      </c>
      <c r="G113">
        <v>2500</v>
      </c>
      <c r="H113" t="s">
        <v>405</v>
      </c>
      <c r="I113" s="11">
        <v>44638</v>
      </c>
      <c r="J113" s="12" t="s">
        <v>236</v>
      </c>
      <c r="K113" s="12"/>
      <c r="L113">
        <f t="shared" si="2"/>
        <v>1</v>
      </c>
      <c r="M113" t="str">
        <f t="shared" si="3"/>
        <v>UPDATE PremiumFakturering SET Kategori = 1, MaeglerKommentar = NULL, Faktureret = 1 WHERE BoligID = 1873010 AND AgentRegID = 201</v>
      </c>
    </row>
    <row r="114" spans="1:13" x14ac:dyDescent="0.25">
      <c r="A114" t="str">
        <f>INDEX(Mæglere!A:A,MATCH(B114,Mæglere!B:B,0))</f>
        <v>DB Fischer</v>
      </c>
      <c r="B114">
        <v>201</v>
      </c>
      <c r="C114" t="s">
        <v>455</v>
      </c>
      <c r="D114">
        <v>1860131</v>
      </c>
      <c r="E114" t="s">
        <v>255</v>
      </c>
      <c r="F114" t="s">
        <v>465</v>
      </c>
      <c r="G114">
        <v>2500</v>
      </c>
      <c r="H114" t="s">
        <v>405</v>
      </c>
      <c r="I114" s="11">
        <v>44643</v>
      </c>
      <c r="J114" s="12" t="s">
        <v>236</v>
      </c>
      <c r="K114" s="12"/>
      <c r="L114">
        <f t="shared" si="2"/>
        <v>1</v>
      </c>
      <c r="M114" t="str">
        <f t="shared" si="3"/>
        <v>UPDATE PremiumFakturering SET Kategori = 1, MaeglerKommentar = NULL, Faktureret = 1 WHERE BoligID = 1860131 AND AgentRegID = 201</v>
      </c>
    </row>
    <row r="115" spans="1:13" x14ac:dyDescent="0.25">
      <c r="A115" t="str">
        <f>INDEX(Mæglere!A:A,MATCH(B115,Mæglere!B:B,0))</f>
        <v>DB Fischer</v>
      </c>
      <c r="B115">
        <v>201</v>
      </c>
      <c r="C115" t="s">
        <v>455</v>
      </c>
      <c r="D115">
        <v>1868518</v>
      </c>
      <c r="E115" t="s">
        <v>255</v>
      </c>
      <c r="F115" t="s">
        <v>466</v>
      </c>
      <c r="G115">
        <v>2500</v>
      </c>
      <c r="H115" t="s">
        <v>405</v>
      </c>
      <c r="I115" s="11">
        <v>44645</v>
      </c>
      <c r="J115" s="12" t="s">
        <v>236</v>
      </c>
      <c r="K115" s="12"/>
      <c r="L115">
        <f t="shared" si="2"/>
        <v>1</v>
      </c>
      <c r="M115" t="str">
        <f t="shared" si="3"/>
        <v>UPDATE PremiumFakturering SET Kategori = 1, MaeglerKommentar = NULL, Faktureret = 1 WHERE BoligID = 1868518 AND AgentRegID = 201</v>
      </c>
    </row>
    <row r="116" spans="1:13" x14ac:dyDescent="0.25">
      <c r="A116" t="str">
        <f>INDEX(Mæglere!A:A,MATCH(B116,Mæglere!B:B,0))</f>
        <v>DB Fischer</v>
      </c>
      <c r="B116">
        <v>201</v>
      </c>
      <c r="C116" t="s">
        <v>455</v>
      </c>
      <c r="D116">
        <v>1875325</v>
      </c>
      <c r="E116" t="s">
        <v>255</v>
      </c>
      <c r="F116" t="s">
        <v>467</v>
      </c>
      <c r="G116">
        <v>2450</v>
      </c>
      <c r="H116" t="s">
        <v>405</v>
      </c>
      <c r="I116" s="11">
        <v>44650</v>
      </c>
      <c r="J116" s="12" t="s">
        <v>236</v>
      </c>
      <c r="K116" s="12"/>
      <c r="L116">
        <f t="shared" si="2"/>
        <v>1</v>
      </c>
      <c r="M116" t="str">
        <f t="shared" si="3"/>
        <v>UPDATE PremiumFakturering SET Kategori = 1, MaeglerKommentar = NULL, Faktureret = 1 WHERE BoligID = 1875325 AND AgentRegID = 201</v>
      </c>
    </row>
    <row r="117" spans="1:13" x14ac:dyDescent="0.25">
      <c r="A117" t="str">
        <f>INDEX(Mæglere!A:A,MATCH(B117,Mæglere!B:B,0))</f>
        <v>DB Fischer</v>
      </c>
      <c r="B117">
        <v>17934</v>
      </c>
      <c r="C117" t="s">
        <v>468</v>
      </c>
      <c r="D117">
        <v>1835285</v>
      </c>
      <c r="E117" t="s">
        <v>255</v>
      </c>
      <c r="F117" t="s">
        <v>469</v>
      </c>
      <c r="G117">
        <v>1561</v>
      </c>
      <c r="H117" t="s">
        <v>405</v>
      </c>
      <c r="I117" s="11">
        <v>44622</v>
      </c>
      <c r="J117" s="12" t="s">
        <v>236</v>
      </c>
      <c r="K117" s="12"/>
      <c r="L117">
        <f t="shared" si="2"/>
        <v>1</v>
      </c>
      <c r="M117" t="str">
        <f t="shared" si="3"/>
        <v>UPDATE PremiumFakturering SET Kategori = 1, MaeglerKommentar = NULL, Faktureret = 1 WHERE BoligID = 1835285 AND AgentRegID = 17934</v>
      </c>
    </row>
    <row r="118" spans="1:13" x14ac:dyDescent="0.25">
      <c r="A118" t="str">
        <f>INDEX(Mæglere!A:A,MATCH(B118,Mæglere!B:B,0))</f>
        <v>DB Fischer</v>
      </c>
      <c r="B118">
        <v>17934</v>
      </c>
      <c r="C118" t="s">
        <v>468</v>
      </c>
      <c r="D118">
        <v>1867039</v>
      </c>
      <c r="E118" t="s">
        <v>255</v>
      </c>
      <c r="F118" t="s">
        <v>470</v>
      </c>
      <c r="G118">
        <v>1660</v>
      </c>
      <c r="H118" t="s">
        <v>405</v>
      </c>
      <c r="I118" s="11">
        <v>44623</v>
      </c>
      <c r="J118" s="12" t="s">
        <v>236</v>
      </c>
      <c r="K118" s="12"/>
      <c r="L118">
        <f t="shared" si="2"/>
        <v>1</v>
      </c>
      <c r="M118" t="str">
        <f t="shared" si="3"/>
        <v>UPDATE PremiumFakturering SET Kategori = 1, MaeglerKommentar = NULL, Faktureret = 1 WHERE BoligID = 1867039 AND AgentRegID = 17934</v>
      </c>
    </row>
    <row r="119" spans="1:13" x14ac:dyDescent="0.25">
      <c r="A119" t="str">
        <f>INDEX(Mæglere!A:A,MATCH(B119,Mæglere!B:B,0))</f>
        <v>DB Fischer</v>
      </c>
      <c r="B119">
        <v>17934</v>
      </c>
      <c r="C119" t="s">
        <v>468</v>
      </c>
      <c r="D119">
        <v>1865870</v>
      </c>
      <c r="E119" t="s">
        <v>255</v>
      </c>
      <c r="F119" t="s">
        <v>471</v>
      </c>
      <c r="G119">
        <v>1799</v>
      </c>
      <c r="H119" t="s">
        <v>405</v>
      </c>
      <c r="I119" s="11">
        <v>44643</v>
      </c>
      <c r="J119" s="12" t="s">
        <v>236</v>
      </c>
      <c r="K119" s="12"/>
      <c r="L119">
        <f t="shared" si="2"/>
        <v>1</v>
      </c>
      <c r="M119" t="str">
        <f t="shared" si="3"/>
        <v>UPDATE PremiumFakturering SET Kategori = 1, MaeglerKommentar = NULL, Faktureret = 1 WHERE BoligID = 1865870 AND AgentRegID = 17934</v>
      </c>
    </row>
    <row r="120" spans="1:13" x14ac:dyDescent="0.25">
      <c r="A120" t="str">
        <f>INDEX(Mæglere!A:A,MATCH(B120,Mæglere!B:B,0))</f>
        <v>DB Fischer</v>
      </c>
      <c r="B120">
        <v>17934</v>
      </c>
      <c r="C120" t="s">
        <v>468</v>
      </c>
      <c r="D120">
        <v>1849248</v>
      </c>
      <c r="E120" t="s">
        <v>255</v>
      </c>
      <c r="F120" t="s">
        <v>472</v>
      </c>
      <c r="G120">
        <v>1704</v>
      </c>
      <c r="H120" t="s">
        <v>405</v>
      </c>
      <c r="I120" s="11">
        <v>44651</v>
      </c>
      <c r="J120" s="12" t="s">
        <v>240</v>
      </c>
      <c r="K120" s="12"/>
      <c r="L120">
        <f t="shared" si="2"/>
        <v>0</v>
      </c>
      <c r="M120" t="str">
        <f t="shared" si="3"/>
        <v>UPDATE PremiumFakturering SET Kategori = 3, MaeglerKommentar = NULL, Faktureret = 0 WHERE BoligID = 1849248 AND AgentRegID = 17934</v>
      </c>
    </row>
    <row r="121" spans="1:13" x14ac:dyDescent="0.25">
      <c r="A121" t="str">
        <f>INDEX(Mæglere!A:A,MATCH(B121,Mæglere!B:B,0))</f>
        <v>DB Frederiksberg</v>
      </c>
      <c r="B121">
        <v>26235</v>
      </c>
      <c r="C121" t="s">
        <v>24</v>
      </c>
      <c r="D121">
        <v>1865010</v>
      </c>
      <c r="E121" t="s">
        <v>255</v>
      </c>
      <c r="F121" t="s">
        <v>473</v>
      </c>
      <c r="G121">
        <v>2000</v>
      </c>
      <c r="H121" t="s">
        <v>474</v>
      </c>
      <c r="I121" s="11">
        <v>44616</v>
      </c>
      <c r="J121" s="12" t="s">
        <v>236</v>
      </c>
      <c r="K121" s="12"/>
      <c r="L121">
        <f t="shared" si="2"/>
        <v>1</v>
      </c>
      <c r="M121" t="str">
        <f t="shared" si="3"/>
        <v>UPDATE PremiumFakturering SET Kategori = 1, MaeglerKommentar = NULL, Faktureret = 1 WHERE BoligID = 1865010 AND AgentRegID = 26235</v>
      </c>
    </row>
    <row r="122" spans="1:13" x14ac:dyDescent="0.25">
      <c r="A122" t="str">
        <f>INDEX(Mæglere!A:A,MATCH(B122,Mæglere!B:B,0))</f>
        <v>DB Frederiksberg</v>
      </c>
      <c r="B122">
        <v>26235</v>
      </c>
      <c r="C122" t="s">
        <v>24</v>
      </c>
      <c r="D122">
        <v>1863108</v>
      </c>
      <c r="E122" t="s">
        <v>255</v>
      </c>
      <c r="F122" t="s">
        <v>475</v>
      </c>
      <c r="G122">
        <v>2000</v>
      </c>
      <c r="H122" t="s">
        <v>474</v>
      </c>
      <c r="I122" s="11">
        <v>44620</v>
      </c>
      <c r="J122" s="12" t="s">
        <v>236</v>
      </c>
      <c r="K122" s="12"/>
      <c r="L122">
        <f t="shared" si="2"/>
        <v>1</v>
      </c>
      <c r="M122" t="str">
        <f t="shared" si="3"/>
        <v>UPDATE PremiumFakturering SET Kategori = 1, MaeglerKommentar = NULL, Faktureret = 1 WHERE BoligID = 1863108 AND AgentRegID = 26235</v>
      </c>
    </row>
    <row r="123" spans="1:13" x14ac:dyDescent="0.25">
      <c r="A123" t="str">
        <f>INDEX(Mæglere!A:A,MATCH(B123,Mæglere!B:B,0))</f>
        <v>DB Frederiksberg</v>
      </c>
      <c r="B123">
        <v>26235</v>
      </c>
      <c r="C123" t="s">
        <v>24</v>
      </c>
      <c r="D123">
        <v>1870295</v>
      </c>
      <c r="E123" t="s">
        <v>255</v>
      </c>
      <c r="F123" t="s">
        <v>476</v>
      </c>
      <c r="G123">
        <v>2000</v>
      </c>
      <c r="H123" t="s">
        <v>474</v>
      </c>
      <c r="I123" s="11">
        <v>44627</v>
      </c>
      <c r="J123" s="12" t="s">
        <v>236</v>
      </c>
      <c r="K123" s="12"/>
      <c r="L123">
        <f t="shared" si="2"/>
        <v>1</v>
      </c>
      <c r="M123" t="str">
        <f t="shared" si="3"/>
        <v>UPDATE PremiumFakturering SET Kategori = 1, MaeglerKommentar = NULL, Faktureret = 1 WHERE BoligID = 1870295 AND AgentRegID = 26235</v>
      </c>
    </row>
    <row r="124" spans="1:13" x14ac:dyDescent="0.25">
      <c r="A124" t="str">
        <f>INDEX(Mæglere!A:A,MATCH(B124,Mæglere!B:B,0))</f>
        <v>DB Frederiksberg</v>
      </c>
      <c r="B124">
        <v>26235</v>
      </c>
      <c r="C124" t="s">
        <v>24</v>
      </c>
      <c r="D124">
        <v>1868300</v>
      </c>
      <c r="E124" t="s">
        <v>255</v>
      </c>
      <c r="F124" t="s">
        <v>477</v>
      </c>
      <c r="G124">
        <v>2000</v>
      </c>
      <c r="H124" t="s">
        <v>474</v>
      </c>
      <c r="I124" s="11">
        <v>44633</v>
      </c>
      <c r="J124" s="12" t="s">
        <v>236</v>
      </c>
      <c r="K124" s="12"/>
      <c r="L124">
        <f t="shared" si="2"/>
        <v>1</v>
      </c>
      <c r="M124" t="str">
        <f t="shared" si="3"/>
        <v>UPDATE PremiumFakturering SET Kategori = 1, MaeglerKommentar = NULL, Faktureret = 1 WHERE BoligID = 1868300 AND AgentRegID = 26235</v>
      </c>
    </row>
    <row r="125" spans="1:13" x14ac:dyDescent="0.25">
      <c r="A125" t="str">
        <f>INDEX(Mæglere!A:A,MATCH(B125,Mæglere!B:B,0))</f>
        <v>DB Frederiksberg</v>
      </c>
      <c r="B125">
        <v>26235</v>
      </c>
      <c r="C125" t="s">
        <v>24</v>
      </c>
      <c r="D125">
        <v>1844710</v>
      </c>
      <c r="E125" t="s">
        <v>255</v>
      </c>
      <c r="F125" t="s">
        <v>478</v>
      </c>
      <c r="G125">
        <v>2000</v>
      </c>
      <c r="H125" t="s">
        <v>474</v>
      </c>
      <c r="I125" s="11">
        <v>44641</v>
      </c>
      <c r="J125" s="12" t="s">
        <v>240</v>
      </c>
      <c r="K125" s="12"/>
      <c r="L125">
        <f t="shared" si="2"/>
        <v>0</v>
      </c>
      <c r="M125" t="str">
        <f t="shared" si="3"/>
        <v>UPDATE PremiumFakturering SET Kategori = 3, MaeglerKommentar = NULL, Faktureret = 0 WHERE BoligID = 1844710 AND AgentRegID = 26235</v>
      </c>
    </row>
    <row r="126" spans="1:13" x14ac:dyDescent="0.25">
      <c r="A126" t="str">
        <f>INDEX(Mæglere!A:A,MATCH(B126,Mæglere!B:B,0))</f>
        <v>DB Frederiksberg</v>
      </c>
      <c r="B126">
        <v>26235</v>
      </c>
      <c r="C126" t="s">
        <v>24</v>
      </c>
      <c r="D126">
        <v>1868217</v>
      </c>
      <c r="E126" t="s">
        <v>255</v>
      </c>
      <c r="F126" t="s">
        <v>479</v>
      </c>
      <c r="G126">
        <v>2000</v>
      </c>
      <c r="H126" t="s">
        <v>474</v>
      </c>
      <c r="I126" s="11">
        <v>44641</v>
      </c>
      <c r="J126" s="12" t="s">
        <v>236</v>
      </c>
      <c r="K126" s="12"/>
      <c r="L126">
        <f t="shared" si="2"/>
        <v>1</v>
      </c>
      <c r="M126" t="str">
        <f t="shared" si="3"/>
        <v>UPDATE PremiumFakturering SET Kategori = 1, MaeglerKommentar = NULL, Faktureret = 1 WHERE BoligID = 1868217 AND AgentRegID = 26235</v>
      </c>
    </row>
    <row r="127" spans="1:13" x14ac:dyDescent="0.25">
      <c r="A127" t="str">
        <f>INDEX(Mæglere!A:A,MATCH(B127,Mæglere!B:B,0))</f>
        <v>DB Frederiksberg</v>
      </c>
      <c r="B127">
        <v>26235</v>
      </c>
      <c r="C127" t="s">
        <v>24</v>
      </c>
      <c r="D127">
        <v>1874203</v>
      </c>
      <c r="E127" t="s">
        <v>255</v>
      </c>
      <c r="F127" t="s">
        <v>480</v>
      </c>
      <c r="G127">
        <v>2000</v>
      </c>
      <c r="H127" t="s">
        <v>474</v>
      </c>
      <c r="I127" s="11">
        <v>44645</v>
      </c>
      <c r="J127" s="12" t="s">
        <v>236</v>
      </c>
      <c r="K127" s="12"/>
      <c r="L127">
        <f t="shared" si="2"/>
        <v>1</v>
      </c>
      <c r="M127" t="str">
        <f t="shared" si="3"/>
        <v>UPDATE PremiumFakturering SET Kategori = 1, MaeglerKommentar = NULL, Faktureret = 1 WHERE BoligID = 1874203 AND AgentRegID = 26235</v>
      </c>
    </row>
    <row r="128" spans="1:13" x14ac:dyDescent="0.25">
      <c r="A128" t="str">
        <f>INDEX(Mæglere!A:A,MATCH(B128,Mæglere!B:B,0))</f>
        <v>DB Frederiksberg</v>
      </c>
      <c r="B128">
        <v>29021</v>
      </c>
      <c r="C128" t="s">
        <v>25</v>
      </c>
      <c r="D128">
        <v>1860676</v>
      </c>
      <c r="E128" t="s">
        <v>255</v>
      </c>
      <c r="F128" t="s">
        <v>481</v>
      </c>
      <c r="G128">
        <v>1879</v>
      </c>
      <c r="H128" t="s">
        <v>474</v>
      </c>
      <c r="I128" s="11">
        <v>44599</v>
      </c>
      <c r="J128" s="12" t="s">
        <v>236</v>
      </c>
      <c r="K128" s="12"/>
      <c r="L128">
        <f t="shared" si="2"/>
        <v>1</v>
      </c>
      <c r="M128" t="str">
        <f t="shared" si="3"/>
        <v>UPDATE PremiumFakturering SET Kategori = 1, MaeglerKommentar = NULL, Faktureret = 1 WHERE BoligID = 1860676 AND AgentRegID = 29021</v>
      </c>
    </row>
    <row r="129" spans="1:13" x14ac:dyDescent="0.25">
      <c r="A129" t="str">
        <f>INDEX(Mæglere!A:A,MATCH(B129,Mæglere!B:B,0))</f>
        <v>DB Frederiksberg</v>
      </c>
      <c r="B129">
        <v>29021</v>
      </c>
      <c r="C129" t="s">
        <v>25</v>
      </c>
      <c r="D129">
        <v>1852259</v>
      </c>
      <c r="E129" t="s">
        <v>255</v>
      </c>
      <c r="F129" t="s">
        <v>482</v>
      </c>
      <c r="G129">
        <v>1829</v>
      </c>
      <c r="H129" t="s">
        <v>474</v>
      </c>
      <c r="I129" s="11">
        <v>44614</v>
      </c>
      <c r="J129" s="12" t="s">
        <v>236</v>
      </c>
      <c r="K129" s="12"/>
      <c r="L129">
        <f t="shared" si="2"/>
        <v>1</v>
      </c>
      <c r="M129" t="str">
        <f t="shared" si="3"/>
        <v>UPDATE PremiumFakturering SET Kategori = 1, MaeglerKommentar = NULL, Faktureret = 1 WHERE BoligID = 1852259 AND AgentRegID = 29021</v>
      </c>
    </row>
    <row r="130" spans="1:13" x14ac:dyDescent="0.25">
      <c r="A130" t="str">
        <f>INDEX(Mæglere!A:A,MATCH(B130,Mæglere!B:B,0))</f>
        <v>DB Frederiksberg</v>
      </c>
      <c r="B130">
        <v>29021</v>
      </c>
      <c r="C130" t="s">
        <v>25</v>
      </c>
      <c r="D130">
        <v>1861932</v>
      </c>
      <c r="E130" t="s">
        <v>255</v>
      </c>
      <c r="F130" t="s">
        <v>483</v>
      </c>
      <c r="G130">
        <v>1855</v>
      </c>
      <c r="H130" t="s">
        <v>474</v>
      </c>
      <c r="I130" s="11">
        <v>44630</v>
      </c>
      <c r="J130" s="12" t="s">
        <v>236</v>
      </c>
      <c r="K130" s="12"/>
      <c r="L130">
        <f t="shared" si="2"/>
        <v>1</v>
      </c>
      <c r="M130" t="str">
        <f t="shared" si="3"/>
        <v>UPDATE PremiumFakturering SET Kategori = 1, MaeglerKommentar = NULL, Faktureret = 1 WHERE BoligID = 1861932 AND AgentRegID = 29021</v>
      </c>
    </row>
    <row r="131" spans="1:13" x14ac:dyDescent="0.25">
      <c r="A131" t="str">
        <f>INDEX(Mæglere!A:A,MATCH(B131,Mæglere!B:B,0))</f>
        <v>DB Frederiksberg</v>
      </c>
      <c r="B131">
        <v>29021</v>
      </c>
      <c r="C131" t="s">
        <v>25</v>
      </c>
      <c r="D131">
        <v>1864480</v>
      </c>
      <c r="E131" t="s">
        <v>255</v>
      </c>
      <c r="F131" t="s">
        <v>484</v>
      </c>
      <c r="G131">
        <v>2000</v>
      </c>
      <c r="H131" t="s">
        <v>474</v>
      </c>
      <c r="I131" s="11">
        <v>44631</v>
      </c>
      <c r="J131" s="12" t="s">
        <v>236</v>
      </c>
      <c r="K131" s="12"/>
      <c r="L131">
        <f t="shared" ref="L131:L194" si="4">IF(J131="1 - Solgt",1,0)</f>
        <v>1</v>
      </c>
      <c r="M131" t="str">
        <f t="shared" ref="M131:M194" si="5">IF(OR(K131="",LEFT(J131,1)=1),"UPDATE PremiumFakturering SET Kategori = "&amp;LEFT(J131,1)&amp;", MaeglerKommentar = NULL, Faktureret = "&amp;L131&amp;" WHERE BoligID = "&amp;D131&amp;" AND AgentRegID = "&amp;B131,"UPDATE PremiumFakturering SET Kategori = "&amp;LEFT(J131,1)&amp;", MaeglerKommentar = '"&amp;K131&amp;"', Faktureret = "&amp;L131&amp;" WHERE BoligID = "&amp;D131&amp;" AND AgentRegID = "&amp;B131)</f>
        <v>UPDATE PremiumFakturering SET Kategori = 1, MaeglerKommentar = NULL, Faktureret = 1 WHERE BoligID = 1864480 AND AgentRegID = 29021</v>
      </c>
    </row>
    <row r="132" spans="1:13" x14ac:dyDescent="0.25">
      <c r="A132" t="str">
        <f>INDEX(Mæglere!A:A,MATCH(B132,Mæglere!B:B,0))</f>
        <v>DB Frederiksberg</v>
      </c>
      <c r="B132">
        <v>29021</v>
      </c>
      <c r="C132" t="s">
        <v>25</v>
      </c>
      <c r="D132">
        <v>1857637</v>
      </c>
      <c r="E132" t="s">
        <v>255</v>
      </c>
      <c r="F132" t="s">
        <v>485</v>
      </c>
      <c r="G132">
        <v>1874</v>
      </c>
      <c r="H132" t="s">
        <v>474</v>
      </c>
      <c r="I132" s="11">
        <v>44648</v>
      </c>
      <c r="J132" s="12" t="s">
        <v>236</v>
      </c>
      <c r="K132" s="12"/>
      <c r="L132">
        <f t="shared" si="4"/>
        <v>1</v>
      </c>
      <c r="M132" t="str">
        <f t="shared" si="5"/>
        <v>UPDATE PremiumFakturering SET Kategori = 1, MaeglerKommentar = NULL, Faktureret = 1 WHERE BoligID = 1857637 AND AgentRegID = 29021</v>
      </c>
    </row>
    <row r="133" spans="1:13" x14ac:dyDescent="0.25">
      <c r="A133" t="str">
        <f>INDEX(Mæglere!A:A,MATCH(B133,Mæglere!B:B,0))</f>
        <v>DB Frederiksberg</v>
      </c>
      <c r="B133">
        <v>29021</v>
      </c>
      <c r="C133" t="s">
        <v>25</v>
      </c>
      <c r="D133">
        <v>1871442</v>
      </c>
      <c r="E133" t="s">
        <v>255</v>
      </c>
      <c r="F133" t="s">
        <v>486</v>
      </c>
      <c r="G133">
        <v>1900</v>
      </c>
      <c r="H133" t="s">
        <v>474</v>
      </c>
      <c r="I133" s="11">
        <v>44648</v>
      </c>
      <c r="J133" s="12" t="s">
        <v>236</v>
      </c>
      <c r="K133" s="12"/>
      <c r="L133">
        <f t="shared" si="4"/>
        <v>1</v>
      </c>
      <c r="M133" t="str">
        <f t="shared" si="5"/>
        <v>UPDATE PremiumFakturering SET Kategori = 1, MaeglerKommentar = NULL, Faktureret = 1 WHERE BoligID = 1871442 AND AgentRegID = 29021</v>
      </c>
    </row>
    <row r="134" spans="1:13" x14ac:dyDescent="0.25">
      <c r="A134" t="str">
        <f>INDEX(Mæglere!A:A,MATCH(B134,Mæglere!B:B,0))</f>
        <v>DB Frederiksberg</v>
      </c>
      <c r="B134">
        <v>29021</v>
      </c>
      <c r="C134" t="s">
        <v>25</v>
      </c>
      <c r="D134">
        <v>1877818</v>
      </c>
      <c r="E134" t="s">
        <v>255</v>
      </c>
      <c r="F134" t="s">
        <v>487</v>
      </c>
      <c r="G134">
        <v>2000</v>
      </c>
      <c r="H134" t="s">
        <v>474</v>
      </c>
      <c r="I134" s="11">
        <v>44651</v>
      </c>
      <c r="J134" s="12" t="s">
        <v>236</v>
      </c>
      <c r="K134" s="12"/>
      <c r="L134">
        <f t="shared" si="4"/>
        <v>1</v>
      </c>
      <c r="M134" t="str">
        <f t="shared" si="5"/>
        <v>UPDATE PremiumFakturering SET Kategori = 1, MaeglerKommentar = NULL, Faktureret = 1 WHERE BoligID = 1877818 AND AgentRegID = 29021</v>
      </c>
    </row>
    <row r="135" spans="1:13" x14ac:dyDescent="0.25">
      <c r="A135" t="str">
        <f>INDEX(Mæglere!A:A,MATCH(B135,Mæglere!B:B,0))</f>
        <v>DB Frederikssund</v>
      </c>
      <c r="B135">
        <v>976</v>
      </c>
      <c r="C135" t="s">
        <v>26</v>
      </c>
      <c r="D135">
        <v>1869840</v>
      </c>
      <c r="E135" t="s">
        <v>233</v>
      </c>
      <c r="F135" t="s">
        <v>1176</v>
      </c>
      <c r="G135">
        <v>3600</v>
      </c>
      <c r="H135" t="s">
        <v>1177</v>
      </c>
      <c r="I135" s="11">
        <v>44627</v>
      </c>
      <c r="J135" s="12" t="s">
        <v>236</v>
      </c>
      <c r="K135" s="12"/>
      <c r="L135">
        <f t="shared" si="4"/>
        <v>1</v>
      </c>
      <c r="M135" t="str">
        <f t="shared" si="5"/>
        <v>UPDATE PremiumFakturering SET Kategori = 1, MaeglerKommentar = NULL, Faktureret = 1 WHERE BoligID = 1869840 AND AgentRegID = 976</v>
      </c>
    </row>
    <row r="136" spans="1:13" x14ac:dyDescent="0.25">
      <c r="A136" t="str">
        <f>INDEX(Mæglere!A:A,MATCH(B136,Mæglere!B:B,0))</f>
        <v>DB Frederikssund</v>
      </c>
      <c r="B136">
        <v>976</v>
      </c>
      <c r="C136" t="s">
        <v>26</v>
      </c>
      <c r="D136">
        <v>1860843</v>
      </c>
      <c r="E136" t="s">
        <v>252</v>
      </c>
      <c r="F136" t="s">
        <v>1178</v>
      </c>
      <c r="G136">
        <v>3630</v>
      </c>
      <c r="H136" t="s">
        <v>1177</v>
      </c>
      <c r="I136" s="11">
        <v>44634</v>
      </c>
      <c r="J136" s="12" t="s">
        <v>236</v>
      </c>
      <c r="K136" s="12"/>
      <c r="L136">
        <f t="shared" si="4"/>
        <v>1</v>
      </c>
      <c r="M136" t="str">
        <f t="shared" si="5"/>
        <v>UPDATE PremiumFakturering SET Kategori = 1, MaeglerKommentar = NULL, Faktureret = 1 WHERE BoligID = 1860843 AND AgentRegID = 976</v>
      </c>
    </row>
    <row r="137" spans="1:13" x14ac:dyDescent="0.25">
      <c r="A137" t="str">
        <f>INDEX(Mæglere!A:A,MATCH(B137,Mæglere!B:B,0))</f>
        <v>DB Frederikssund</v>
      </c>
      <c r="B137">
        <v>976</v>
      </c>
      <c r="C137" t="s">
        <v>26</v>
      </c>
      <c r="D137">
        <v>1871837</v>
      </c>
      <c r="E137" t="s">
        <v>246</v>
      </c>
      <c r="F137" t="s">
        <v>1179</v>
      </c>
      <c r="G137">
        <v>3550</v>
      </c>
      <c r="H137" t="s">
        <v>1177</v>
      </c>
      <c r="I137" s="11">
        <v>44640</v>
      </c>
      <c r="J137" s="12" t="s">
        <v>236</v>
      </c>
      <c r="K137" s="12"/>
      <c r="L137">
        <f t="shared" si="4"/>
        <v>1</v>
      </c>
      <c r="M137" t="str">
        <f t="shared" si="5"/>
        <v>UPDATE PremiumFakturering SET Kategori = 1, MaeglerKommentar = NULL, Faktureret = 1 WHERE BoligID = 1871837 AND AgentRegID = 976</v>
      </c>
    </row>
    <row r="138" spans="1:13" x14ac:dyDescent="0.25">
      <c r="A138" t="str">
        <f>INDEX(Mæglere!A:A,MATCH(B138,Mæglere!B:B,0))</f>
        <v>DB Frederikssund</v>
      </c>
      <c r="B138">
        <v>976</v>
      </c>
      <c r="C138" t="s">
        <v>26</v>
      </c>
      <c r="D138">
        <v>1797740</v>
      </c>
      <c r="E138" t="s">
        <v>252</v>
      </c>
      <c r="F138" t="s">
        <v>1180</v>
      </c>
      <c r="G138">
        <v>4050</v>
      </c>
      <c r="H138" t="s">
        <v>1177</v>
      </c>
      <c r="I138" s="11">
        <v>44649</v>
      </c>
      <c r="J138" s="12" t="s">
        <v>236</v>
      </c>
      <c r="K138" s="12"/>
      <c r="L138">
        <f t="shared" si="4"/>
        <v>1</v>
      </c>
      <c r="M138" t="str">
        <f t="shared" si="5"/>
        <v>UPDATE PremiumFakturering SET Kategori = 1, MaeglerKommentar = NULL, Faktureret = 1 WHERE BoligID = 1797740 AND AgentRegID = 976</v>
      </c>
    </row>
    <row r="139" spans="1:13" x14ac:dyDescent="0.25">
      <c r="A139" t="str">
        <f>INDEX(Mæglere!A:A,MATCH(B139,Mæglere!B:B,0))</f>
        <v>DB Frederiksværk</v>
      </c>
      <c r="B139">
        <v>17851</v>
      </c>
      <c r="C139" t="s">
        <v>27</v>
      </c>
      <c r="D139">
        <v>1845641</v>
      </c>
      <c r="E139" t="s">
        <v>252</v>
      </c>
      <c r="F139" t="s">
        <v>488</v>
      </c>
      <c r="G139">
        <v>3310</v>
      </c>
      <c r="H139" t="s">
        <v>489</v>
      </c>
      <c r="I139" s="11">
        <v>44627</v>
      </c>
      <c r="J139" s="12" t="s">
        <v>236</v>
      </c>
      <c r="K139" s="12"/>
      <c r="L139">
        <f t="shared" si="4"/>
        <v>1</v>
      </c>
      <c r="M139" t="str">
        <f t="shared" si="5"/>
        <v>UPDATE PremiumFakturering SET Kategori = 1, MaeglerKommentar = NULL, Faktureret = 1 WHERE BoligID = 1845641 AND AgentRegID = 17851</v>
      </c>
    </row>
    <row r="140" spans="1:13" x14ac:dyDescent="0.25">
      <c r="A140" t="str">
        <f>INDEX(Mæglere!A:A,MATCH(B140,Mæglere!B:B,0))</f>
        <v>DB Frederiksværk</v>
      </c>
      <c r="B140">
        <v>17851</v>
      </c>
      <c r="C140" t="s">
        <v>27</v>
      </c>
      <c r="D140">
        <v>1835979</v>
      </c>
      <c r="E140" t="s">
        <v>252</v>
      </c>
      <c r="F140" t="s">
        <v>490</v>
      </c>
      <c r="G140">
        <v>3300</v>
      </c>
      <c r="H140" t="s">
        <v>489</v>
      </c>
      <c r="I140" s="11">
        <v>44640</v>
      </c>
      <c r="J140" s="12" t="s">
        <v>236</v>
      </c>
      <c r="K140" s="12"/>
      <c r="L140">
        <f t="shared" si="4"/>
        <v>1</v>
      </c>
      <c r="M140" t="str">
        <f t="shared" si="5"/>
        <v>UPDATE PremiumFakturering SET Kategori = 1, MaeglerKommentar = NULL, Faktureret = 1 WHERE BoligID = 1835979 AND AgentRegID = 17851</v>
      </c>
    </row>
    <row r="141" spans="1:13" x14ac:dyDescent="0.25">
      <c r="A141" t="str">
        <f>INDEX(Mæglere!A:A,MATCH(B141,Mæglere!B:B,0))</f>
        <v>DB Faaborg</v>
      </c>
      <c r="B141">
        <v>25250</v>
      </c>
      <c r="C141" t="s">
        <v>28</v>
      </c>
      <c r="D141">
        <v>1855220</v>
      </c>
      <c r="E141" t="s">
        <v>233</v>
      </c>
      <c r="F141" t="s">
        <v>452</v>
      </c>
      <c r="G141">
        <v>5672</v>
      </c>
      <c r="H141" t="s">
        <v>453</v>
      </c>
      <c r="I141" s="11">
        <v>44595</v>
      </c>
      <c r="J141" s="12" t="s">
        <v>236</v>
      </c>
      <c r="K141" s="12"/>
      <c r="L141">
        <f t="shared" si="4"/>
        <v>1</v>
      </c>
      <c r="M141" t="str">
        <f t="shared" si="5"/>
        <v>UPDATE PremiumFakturering SET Kategori = 1, MaeglerKommentar = NULL, Faktureret = 1 WHERE BoligID = 1855220 AND AgentRegID = 25250</v>
      </c>
    </row>
    <row r="142" spans="1:13" x14ac:dyDescent="0.25">
      <c r="A142" t="str">
        <f>INDEX(Mæglere!A:A,MATCH(B142,Mæglere!B:B,0))</f>
        <v>DB Faaborg</v>
      </c>
      <c r="B142">
        <v>25250</v>
      </c>
      <c r="C142" t="s">
        <v>28</v>
      </c>
      <c r="D142">
        <v>1509549</v>
      </c>
      <c r="E142" t="s">
        <v>233</v>
      </c>
      <c r="F142" t="s">
        <v>454</v>
      </c>
      <c r="G142">
        <v>5672</v>
      </c>
      <c r="H142" t="s">
        <v>453</v>
      </c>
      <c r="I142" s="11">
        <v>44630</v>
      </c>
      <c r="J142" s="12" t="s">
        <v>240</v>
      </c>
      <c r="K142" s="12"/>
      <c r="L142">
        <f t="shared" si="4"/>
        <v>0</v>
      </c>
      <c r="M142" t="str">
        <f t="shared" si="5"/>
        <v>UPDATE PremiumFakturering SET Kategori = 3, MaeglerKommentar = NULL, Faktureret = 0 WHERE BoligID = 1509549 AND AgentRegID = 25250</v>
      </c>
    </row>
    <row r="143" spans="1:13" x14ac:dyDescent="0.25">
      <c r="A143" t="str">
        <f>INDEX(Mæglere!A:A,MATCH(B143,Mæglere!B:B,0))</f>
        <v>DB Gentofte</v>
      </c>
      <c r="B143">
        <v>388</v>
      </c>
      <c r="C143" t="s">
        <v>29</v>
      </c>
      <c r="D143">
        <v>1856643</v>
      </c>
      <c r="E143" t="s">
        <v>233</v>
      </c>
      <c r="F143" t="s">
        <v>242</v>
      </c>
      <c r="G143">
        <v>2820</v>
      </c>
      <c r="H143" t="s">
        <v>243</v>
      </c>
      <c r="I143" s="11">
        <v>44609</v>
      </c>
      <c r="J143" s="12" t="s">
        <v>244</v>
      </c>
      <c r="K143" s="12"/>
      <c r="L143">
        <f t="shared" si="4"/>
        <v>0</v>
      </c>
      <c r="M143" t="str">
        <f t="shared" si="5"/>
        <v>UPDATE PremiumFakturering SET Kategori = 2, MaeglerKommentar = NULL, Faktureret = 0 WHERE BoligID = 1856643 AND AgentRegID = 388</v>
      </c>
    </row>
    <row r="144" spans="1:13" x14ac:dyDescent="0.25">
      <c r="A144" t="str">
        <f>INDEX(Mæglere!A:A,MATCH(B144,Mæglere!B:B,0))</f>
        <v>DB Gentofte</v>
      </c>
      <c r="B144">
        <v>388</v>
      </c>
      <c r="C144" t="s">
        <v>29</v>
      </c>
      <c r="D144">
        <v>1865179</v>
      </c>
      <c r="E144" t="s">
        <v>233</v>
      </c>
      <c r="F144" t="s">
        <v>245</v>
      </c>
      <c r="G144">
        <v>2820</v>
      </c>
      <c r="H144" t="s">
        <v>243</v>
      </c>
      <c r="I144" s="11">
        <v>44629</v>
      </c>
      <c r="J144" s="12" t="s">
        <v>236</v>
      </c>
      <c r="K144" s="12"/>
      <c r="L144">
        <f t="shared" si="4"/>
        <v>1</v>
      </c>
      <c r="M144" t="str">
        <f t="shared" si="5"/>
        <v>UPDATE PremiumFakturering SET Kategori = 1, MaeglerKommentar = NULL, Faktureret = 1 WHERE BoligID = 1865179 AND AgentRegID = 388</v>
      </c>
    </row>
    <row r="145" spans="1:13" x14ac:dyDescent="0.25">
      <c r="A145" t="str">
        <f>INDEX(Mæglere!A:A,MATCH(B145,Mæglere!B:B,0))</f>
        <v>DB Gentofte</v>
      </c>
      <c r="B145">
        <v>388</v>
      </c>
      <c r="C145" t="s">
        <v>29</v>
      </c>
      <c r="D145">
        <v>1833036</v>
      </c>
      <c r="E145" t="s">
        <v>246</v>
      </c>
      <c r="F145" t="s">
        <v>247</v>
      </c>
      <c r="G145">
        <v>2820</v>
      </c>
      <c r="H145" t="s">
        <v>243</v>
      </c>
      <c r="I145" s="11">
        <v>44641</v>
      </c>
      <c r="J145" s="12" t="s">
        <v>236</v>
      </c>
      <c r="K145" s="12"/>
      <c r="L145">
        <f t="shared" si="4"/>
        <v>1</v>
      </c>
      <c r="M145" t="str">
        <f t="shared" si="5"/>
        <v>UPDATE PremiumFakturering SET Kategori = 1, MaeglerKommentar = NULL, Faktureret = 1 WHERE BoligID = 1833036 AND AgentRegID = 388</v>
      </c>
    </row>
    <row r="146" spans="1:13" x14ac:dyDescent="0.25">
      <c r="A146" t="str">
        <f>INDEX(Mæglere!A:A,MATCH(B146,Mæglere!B:B,0))</f>
        <v>DB Gilleleje</v>
      </c>
      <c r="B146">
        <v>847</v>
      </c>
      <c r="C146" t="s">
        <v>30</v>
      </c>
      <c r="D146">
        <v>1807298</v>
      </c>
      <c r="E146" t="s">
        <v>233</v>
      </c>
      <c r="F146" t="s">
        <v>491</v>
      </c>
      <c r="G146">
        <v>3230</v>
      </c>
      <c r="H146" t="s">
        <v>492</v>
      </c>
      <c r="I146" s="11">
        <v>44624</v>
      </c>
      <c r="J146" s="12" t="s">
        <v>236</v>
      </c>
      <c r="K146" s="12"/>
      <c r="L146">
        <f t="shared" si="4"/>
        <v>1</v>
      </c>
      <c r="M146" t="str">
        <f t="shared" si="5"/>
        <v>UPDATE PremiumFakturering SET Kategori = 1, MaeglerKommentar = NULL, Faktureret = 1 WHERE BoligID = 1807298 AND AgentRegID = 847</v>
      </c>
    </row>
    <row r="147" spans="1:13" x14ac:dyDescent="0.25">
      <c r="A147" t="str">
        <f>INDEX(Mæglere!A:A,MATCH(B147,Mæglere!B:B,0))</f>
        <v>DB Gilleleje</v>
      </c>
      <c r="B147">
        <v>847</v>
      </c>
      <c r="C147" t="s">
        <v>30</v>
      </c>
      <c r="D147">
        <v>1865016</v>
      </c>
      <c r="E147" t="s">
        <v>252</v>
      </c>
      <c r="F147" t="s">
        <v>493</v>
      </c>
      <c r="G147">
        <v>3250</v>
      </c>
      <c r="H147" t="s">
        <v>492</v>
      </c>
      <c r="I147" s="11">
        <v>44624</v>
      </c>
      <c r="J147" s="12" t="s">
        <v>236</v>
      </c>
      <c r="K147" s="12"/>
      <c r="L147">
        <f t="shared" si="4"/>
        <v>1</v>
      </c>
      <c r="M147" t="str">
        <f t="shared" si="5"/>
        <v>UPDATE PremiumFakturering SET Kategori = 1, MaeglerKommentar = NULL, Faktureret = 1 WHERE BoligID = 1865016 AND AgentRegID = 847</v>
      </c>
    </row>
    <row r="148" spans="1:13" x14ac:dyDescent="0.25">
      <c r="A148" t="str">
        <f>INDEX(Mæglere!A:A,MATCH(B148,Mæglere!B:B,0))</f>
        <v>DB Gilleleje</v>
      </c>
      <c r="B148">
        <v>847</v>
      </c>
      <c r="C148" t="s">
        <v>30</v>
      </c>
      <c r="D148">
        <v>1740573</v>
      </c>
      <c r="E148" t="s">
        <v>233</v>
      </c>
      <c r="F148" t="s">
        <v>494</v>
      </c>
      <c r="G148">
        <v>3250</v>
      </c>
      <c r="H148" t="s">
        <v>492</v>
      </c>
      <c r="I148" s="11">
        <v>44630</v>
      </c>
      <c r="J148" s="12" t="s">
        <v>236</v>
      </c>
      <c r="K148" s="12"/>
      <c r="L148">
        <f t="shared" si="4"/>
        <v>1</v>
      </c>
      <c r="M148" t="str">
        <f t="shared" si="5"/>
        <v>UPDATE PremiumFakturering SET Kategori = 1, MaeglerKommentar = NULL, Faktureret = 1 WHERE BoligID = 1740573 AND AgentRegID = 847</v>
      </c>
    </row>
    <row r="149" spans="1:13" x14ac:dyDescent="0.25">
      <c r="A149" t="str">
        <f>INDEX(Mæglere!A:A,MATCH(B149,Mæglere!B:B,0))</f>
        <v>DB Gilleleje</v>
      </c>
      <c r="B149">
        <v>847</v>
      </c>
      <c r="C149" t="s">
        <v>30</v>
      </c>
      <c r="D149">
        <v>1791320</v>
      </c>
      <c r="E149" t="s">
        <v>252</v>
      </c>
      <c r="F149" t="s">
        <v>495</v>
      </c>
      <c r="G149">
        <v>3250</v>
      </c>
      <c r="H149" t="s">
        <v>492</v>
      </c>
      <c r="I149" s="11">
        <v>44638</v>
      </c>
      <c r="J149" s="12" t="s">
        <v>236</v>
      </c>
      <c r="K149" s="12"/>
      <c r="L149">
        <f t="shared" si="4"/>
        <v>1</v>
      </c>
      <c r="M149" t="str">
        <f t="shared" si="5"/>
        <v>UPDATE PremiumFakturering SET Kategori = 1, MaeglerKommentar = NULL, Faktureret = 1 WHERE BoligID = 1791320 AND AgentRegID = 847</v>
      </c>
    </row>
    <row r="150" spans="1:13" x14ac:dyDescent="0.25">
      <c r="A150" t="str">
        <f>INDEX(Mæglere!A:A,MATCH(B150,Mæglere!B:B,0))</f>
        <v>DB Gilleleje</v>
      </c>
      <c r="B150">
        <v>847</v>
      </c>
      <c r="C150" t="s">
        <v>30</v>
      </c>
      <c r="D150">
        <v>1813969</v>
      </c>
      <c r="E150" t="s">
        <v>233</v>
      </c>
      <c r="F150" t="s">
        <v>497</v>
      </c>
      <c r="G150">
        <v>3230</v>
      </c>
      <c r="H150" t="s">
        <v>492</v>
      </c>
      <c r="I150" s="11">
        <v>44641</v>
      </c>
      <c r="J150" s="12" t="s">
        <v>240</v>
      </c>
      <c r="K150" s="12"/>
      <c r="L150">
        <f t="shared" si="4"/>
        <v>0</v>
      </c>
      <c r="M150" t="str">
        <f t="shared" si="5"/>
        <v>UPDATE PremiumFakturering SET Kategori = 3, MaeglerKommentar = NULL, Faktureret = 0 WHERE BoligID = 1813969 AND AgentRegID = 847</v>
      </c>
    </row>
    <row r="151" spans="1:13" x14ac:dyDescent="0.25">
      <c r="A151" t="str">
        <f>INDEX(Mæglere!A:A,MATCH(B151,Mæglere!B:B,0))</f>
        <v>DB Gilleleje</v>
      </c>
      <c r="B151">
        <v>847</v>
      </c>
      <c r="C151" t="s">
        <v>30</v>
      </c>
      <c r="D151">
        <v>1838389</v>
      </c>
      <c r="E151" t="s">
        <v>233</v>
      </c>
      <c r="F151" t="s">
        <v>496</v>
      </c>
      <c r="G151">
        <v>3250</v>
      </c>
      <c r="H151" t="s">
        <v>492</v>
      </c>
      <c r="I151" s="11">
        <v>44641</v>
      </c>
      <c r="J151" s="12" t="s">
        <v>236</v>
      </c>
      <c r="K151" s="12"/>
      <c r="L151">
        <f t="shared" si="4"/>
        <v>1</v>
      </c>
      <c r="M151" t="str">
        <f t="shared" si="5"/>
        <v>UPDATE PremiumFakturering SET Kategori = 1, MaeglerKommentar = NULL, Faktureret = 1 WHERE BoligID = 1838389 AND AgentRegID = 847</v>
      </c>
    </row>
    <row r="152" spans="1:13" x14ac:dyDescent="0.25">
      <c r="A152" t="str">
        <f>INDEX(Mæglere!A:A,MATCH(B152,Mæglere!B:B,0))</f>
        <v>DB Gilleleje</v>
      </c>
      <c r="B152">
        <v>847</v>
      </c>
      <c r="C152" t="s">
        <v>30</v>
      </c>
      <c r="D152">
        <v>1822817</v>
      </c>
      <c r="E152" t="s">
        <v>252</v>
      </c>
      <c r="F152" t="s">
        <v>498</v>
      </c>
      <c r="G152">
        <v>3230</v>
      </c>
      <c r="H152" t="s">
        <v>492</v>
      </c>
      <c r="I152" s="11">
        <v>44645</v>
      </c>
      <c r="J152" s="12" t="s">
        <v>277</v>
      </c>
      <c r="K152" s="12"/>
      <c r="L152">
        <f t="shared" si="4"/>
        <v>0</v>
      </c>
      <c r="M152" t="str">
        <f t="shared" si="5"/>
        <v>UPDATE PremiumFakturering SET Kategori = 5, MaeglerKommentar = NULL, Faktureret = 0 WHERE BoligID = 1822817 AND AgentRegID = 847</v>
      </c>
    </row>
    <row r="153" spans="1:13" x14ac:dyDescent="0.25">
      <c r="A153" t="str">
        <f>INDEX(Mæglere!A:A,MATCH(B153,Mæglere!B:B,0))</f>
        <v>DB Give</v>
      </c>
      <c r="B153">
        <v>804</v>
      </c>
      <c r="C153" t="s">
        <v>31</v>
      </c>
      <c r="D153">
        <v>1824673</v>
      </c>
      <c r="E153" t="s">
        <v>248</v>
      </c>
      <c r="F153" t="s">
        <v>499</v>
      </c>
      <c r="G153">
        <v>7323</v>
      </c>
      <c r="H153" t="s">
        <v>500</v>
      </c>
      <c r="I153" s="11">
        <v>44621</v>
      </c>
      <c r="J153" s="12" t="s">
        <v>236</v>
      </c>
      <c r="K153" s="12"/>
      <c r="L153">
        <f t="shared" si="4"/>
        <v>1</v>
      </c>
      <c r="M153" t="str">
        <f t="shared" si="5"/>
        <v>UPDATE PremiumFakturering SET Kategori = 1, MaeglerKommentar = NULL, Faktureret = 1 WHERE BoligID = 1824673 AND AgentRegID = 804</v>
      </c>
    </row>
    <row r="154" spans="1:13" x14ac:dyDescent="0.25">
      <c r="A154" t="str">
        <f>INDEX(Mæglere!A:A,MATCH(B154,Mæglere!B:B,0))</f>
        <v>DB Give</v>
      </c>
      <c r="B154">
        <v>804</v>
      </c>
      <c r="C154" t="s">
        <v>31</v>
      </c>
      <c r="D154">
        <v>1858763</v>
      </c>
      <c r="E154" t="s">
        <v>233</v>
      </c>
      <c r="F154" t="s">
        <v>501</v>
      </c>
      <c r="G154">
        <v>7323</v>
      </c>
      <c r="H154" t="s">
        <v>500</v>
      </c>
      <c r="I154" s="11">
        <v>44624</v>
      </c>
      <c r="J154" s="12" t="s">
        <v>236</v>
      </c>
      <c r="K154" s="12"/>
      <c r="L154">
        <f t="shared" si="4"/>
        <v>1</v>
      </c>
      <c r="M154" t="str">
        <f t="shared" si="5"/>
        <v>UPDATE PremiumFakturering SET Kategori = 1, MaeglerKommentar = NULL, Faktureret = 1 WHERE BoligID = 1858763 AND AgentRegID = 804</v>
      </c>
    </row>
    <row r="155" spans="1:13" x14ac:dyDescent="0.25">
      <c r="A155" t="str">
        <f>INDEX(Mæglere!A:A,MATCH(B155,Mæglere!B:B,0))</f>
        <v>DB Give</v>
      </c>
      <c r="B155">
        <v>804</v>
      </c>
      <c r="C155" t="s">
        <v>31</v>
      </c>
      <c r="D155">
        <v>1858762</v>
      </c>
      <c r="E155" t="s">
        <v>233</v>
      </c>
      <c r="F155" t="s">
        <v>502</v>
      </c>
      <c r="G155">
        <v>7323</v>
      </c>
      <c r="H155" t="s">
        <v>500</v>
      </c>
      <c r="I155" s="11">
        <v>44624</v>
      </c>
      <c r="J155" s="12" t="s">
        <v>240</v>
      </c>
      <c r="K155" s="12"/>
      <c r="L155">
        <f t="shared" si="4"/>
        <v>0</v>
      </c>
      <c r="M155" t="str">
        <f t="shared" si="5"/>
        <v>UPDATE PremiumFakturering SET Kategori = 3, MaeglerKommentar = NULL, Faktureret = 0 WHERE BoligID = 1858762 AND AgentRegID = 804</v>
      </c>
    </row>
    <row r="156" spans="1:13" x14ac:dyDescent="0.25">
      <c r="A156" t="str">
        <f>INDEX(Mæglere!A:A,MATCH(B156,Mæglere!B:B,0))</f>
        <v>DB Give</v>
      </c>
      <c r="B156">
        <v>804</v>
      </c>
      <c r="C156" t="s">
        <v>31</v>
      </c>
      <c r="D156">
        <v>1845022</v>
      </c>
      <c r="E156" t="s">
        <v>248</v>
      </c>
      <c r="F156" t="s">
        <v>503</v>
      </c>
      <c r="G156">
        <v>7323</v>
      </c>
      <c r="H156" t="s">
        <v>500</v>
      </c>
      <c r="I156" s="11">
        <v>44628</v>
      </c>
      <c r="J156" s="12" t="s">
        <v>244</v>
      </c>
      <c r="K156" s="12"/>
      <c r="L156">
        <f t="shared" si="4"/>
        <v>0</v>
      </c>
      <c r="M156" t="str">
        <f t="shared" si="5"/>
        <v>UPDATE PremiumFakturering SET Kategori = 2, MaeglerKommentar = NULL, Faktureret = 0 WHERE BoligID = 1845022 AND AgentRegID = 804</v>
      </c>
    </row>
    <row r="157" spans="1:13" x14ac:dyDescent="0.25">
      <c r="A157" t="str">
        <f>INDEX(Mæglere!A:A,MATCH(B157,Mæglere!B:B,0))</f>
        <v>DB Give</v>
      </c>
      <c r="B157">
        <v>804</v>
      </c>
      <c r="C157" t="s">
        <v>31</v>
      </c>
      <c r="D157">
        <v>1703906</v>
      </c>
      <c r="E157" t="s">
        <v>233</v>
      </c>
      <c r="F157" t="s">
        <v>504</v>
      </c>
      <c r="G157">
        <v>7323</v>
      </c>
      <c r="H157" t="s">
        <v>500</v>
      </c>
      <c r="I157" s="11">
        <v>44630</v>
      </c>
      <c r="J157" s="12" t="s">
        <v>236</v>
      </c>
      <c r="K157" s="12"/>
      <c r="L157">
        <f t="shared" si="4"/>
        <v>1</v>
      </c>
      <c r="M157" t="str">
        <f t="shared" si="5"/>
        <v>UPDATE PremiumFakturering SET Kategori = 1, MaeglerKommentar = NULL, Faktureret = 1 WHERE BoligID = 1703906 AND AgentRegID = 804</v>
      </c>
    </row>
    <row r="158" spans="1:13" x14ac:dyDescent="0.25">
      <c r="A158" t="str">
        <f>INDEX(Mæglere!A:A,MATCH(B158,Mæglere!B:B,0))</f>
        <v>DB Give</v>
      </c>
      <c r="B158">
        <v>804</v>
      </c>
      <c r="C158" t="s">
        <v>31</v>
      </c>
      <c r="D158">
        <v>1849343</v>
      </c>
      <c r="E158" t="s">
        <v>233</v>
      </c>
      <c r="F158" t="s">
        <v>505</v>
      </c>
      <c r="G158">
        <v>7361</v>
      </c>
      <c r="H158" t="s">
        <v>506</v>
      </c>
      <c r="I158" s="11">
        <v>44631</v>
      </c>
      <c r="J158" s="12" t="s">
        <v>236</v>
      </c>
      <c r="K158" s="12"/>
      <c r="L158">
        <f t="shared" si="4"/>
        <v>1</v>
      </c>
      <c r="M158" t="str">
        <f t="shared" si="5"/>
        <v>UPDATE PremiumFakturering SET Kategori = 1, MaeglerKommentar = NULL, Faktureret = 1 WHERE BoligID = 1849343 AND AgentRegID = 804</v>
      </c>
    </row>
    <row r="159" spans="1:13" x14ac:dyDescent="0.25">
      <c r="A159" t="str">
        <f>INDEX(Mæglere!A:A,MATCH(B159,Mæglere!B:B,0))</f>
        <v>DB Give</v>
      </c>
      <c r="B159">
        <v>804</v>
      </c>
      <c r="C159" t="s">
        <v>31</v>
      </c>
      <c r="D159">
        <v>1869688</v>
      </c>
      <c r="E159" t="s">
        <v>233</v>
      </c>
      <c r="F159" t="s">
        <v>507</v>
      </c>
      <c r="G159">
        <v>7323</v>
      </c>
      <c r="H159" t="s">
        <v>500</v>
      </c>
      <c r="I159" s="11">
        <v>44637</v>
      </c>
      <c r="J159" s="12" t="s">
        <v>240</v>
      </c>
      <c r="K159" s="12"/>
      <c r="L159">
        <f t="shared" si="4"/>
        <v>0</v>
      </c>
      <c r="M159" t="str">
        <f t="shared" si="5"/>
        <v>UPDATE PremiumFakturering SET Kategori = 3, MaeglerKommentar = NULL, Faktureret = 0 WHERE BoligID = 1869688 AND AgentRegID = 804</v>
      </c>
    </row>
    <row r="160" spans="1:13" x14ac:dyDescent="0.25">
      <c r="A160" t="str">
        <f>INDEX(Mæglere!A:A,MATCH(B160,Mæglere!B:B,0))</f>
        <v>DB Give</v>
      </c>
      <c r="B160">
        <v>804</v>
      </c>
      <c r="C160" t="s">
        <v>31</v>
      </c>
      <c r="D160">
        <v>1864993</v>
      </c>
      <c r="E160" t="s">
        <v>233</v>
      </c>
      <c r="F160" t="s">
        <v>508</v>
      </c>
      <c r="G160">
        <v>7323</v>
      </c>
      <c r="H160" t="s">
        <v>500</v>
      </c>
      <c r="I160" s="11">
        <v>44641</v>
      </c>
      <c r="J160" s="12" t="s">
        <v>236</v>
      </c>
      <c r="K160" s="12"/>
      <c r="L160">
        <f t="shared" si="4"/>
        <v>1</v>
      </c>
      <c r="M160" t="str">
        <f t="shared" si="5"/>
        <v>UPDATE PremiumFakturering SET Kategori = 1, MaeglerKommentar = NULL, Faktureret = 1 WHERE BoligID = 1864993 AND AgentRegID = 804</v>
      </c>
    </row>
    <row r="161" spans="1:13" x14ac:dyDescent="0.25">
      <c r="A161" t="str">
        <f>INDEX(Mæglere!A:A,MATCH(B161,Mæglere!B:B,0))</f>
        <v>DB Give</v>
      </c>
      <c r="B161">
        <v>804</v>
      </c>
      <c r="C161" t="s">
        <v>31</v>
      </c>
      <c r="D161">
        <v>1844141</v>
      </c>
      <c r="E161" t="s">
        <v>233</v>
      </c>
      <c r="F161" t="s">
        <v>509</v>
      </c>
      <c r="G161">
        <v>7323</v>
      </c>
      <c r="H161" t="s">
        <v>500</v>
      </c>
      <c r="I161" s="11">
        <v>44651</v>
      </c>
      <c r="J161" s="12" t="s">
        <v>236</v>
      </c>
      <c r="K161" s="12"/>
      <c r="L161">
        <f t="shared" si="4"/>
        <v>1</v>
      </c>
      <c r="M161" t="str">
        <f t="shared" si="5"/>
        <v>UPDATE PremiumFakturering SET Kategori = 1, MaeglerKommentar = NULL, Faktureret = 1 WHERE BoligID = 1844141 AND AgentRegID = 804</v>
      </c>
    </row>
    <row r="162" spans="1:13" x14ac:dyDescent="0.25">
      <c r="A162" t="str">
        <f>INDEX(Mæglere!A:A,MATCH(B162,Mæglere!B:B,0))</f>
        <v>DB Haderslev</v>
      </c>
      <c r="B162">
        <v>49</v>
      </c>
      <c r="C162" t="s">
        <v>32</v>
      </c>
      <c r="D162">
        <v>1820722</v>
      </c>
      <c r="E162" t="s">
        <v>297</v>
      </c>
      <c r="F162" t="s">
        <v>1418</v>
      </c>
      <c r="G162">
        <v>6100</v>
      </c>
      <c r="H162" t="s">
        <v>1299</v>
      </c>
      <c r="I162" s="11">
        <v>44571</v>
      </c>
      <c r="J162" s="12" t="s">
        <v>244</v>
      </c>
      <c r="K162" s="12"/>
      <c r="L162">
        <f t="shared" si="4"/>
        <v>0</v>
      </c>
      <c r="M162" t="str">
        <f t="shared" si="5"/>
        <v>UPDATE PremiumFakturering SET Kategori = 2, MaeglerKommentar = NULL, Faktureret = 0 WHERE BoligID = 1820722 AND AgentRegID = 49</v>
      </c>
    </row>
    <row r="163" spans="1:13" x14ac:dyDescent="0.25">
      <c r="A163" t="str">
        <f>INDEX(Mæglere!A:A,MATCH(B163,Mæglere!B:B,0))</f>
        <v>DB Haderslev</v>
      </c>
      <c r="B163">
        <v>49</v>
      </c>
      <c r="C163" t="s">
        <v>32</v>
      </c>
      <c r="D163">
        <v>1848286</v>
      </c>
      <c r="E163" t="s">
        <v>297</v>
      </c>
      <c r="F163" t="s">
        <v>1419</v>
      </c>
      <c r="G163">
        <v>6100</v>
      </c>
      <c r="H163" t="s">
        <v>1299</v>
      </c>
      <c r="I163" s="11">
        <v>44586</v>
      </c>
      <c r="J163" s="12" t="s">
        <v>244</v>
      </c>
      <c r="K163" s="12"/>
      <c r="L163">
        <f t="shared" si="4"/>
        <v>0</v>
      </c>
      <c r="M163" t="str">
        <f t="shared" si="5"/>
        <v>UPDATE PremiumFakturering SET Kategori = 2, MaeglerKommentar = NULL, Faktureret = 0 WHERE BoligID = 1848286 AND AgentRegID = 49</v>
      </c>
    </row>
    <row r="164" spans="1:13" x14ac:dyDescent="0.25">
      <c r="A164" t="str">
        <f>INDEX(Mæglere!A:A,MATCH(B164,Mæglere!B:B,0))</f>
        <v>DB Haderslev</v>
      </c>
      <c r="B164">
        <v>49</v>
      </c>
      <c r="C164" t="s">
        <v>32</v>
      </c>
      <c r="D164">
        <v>1848296</v>
      </c>
      <c r="E164" t="s">
        <v>297</v>
      </c>
      <c r="F164" t="s">
        <v>1420</v>
      </c>
      <c r="G164">
        <v>6100</v>
      </c>
      <c r="H164" t="s">
        <v>1299</v>
      </c>
      <c r="I164" s="11">
        <v>44602</v>
      </c>
      <c r="J164" s="12" t="s">
        <v>244</v>
      </c>
      <c r="K164" s="12"/>
      <c r="L164">
        <f t="shared" si="4"/>
        <v>0</v>
      </c>
      <c r="M164" t="str">
        <f t="shared" si="5"/>
        <v>UPDATE PremiumFakturering SET Kategori = 2, MaeglerKommentar = NULL, Faktureret = 0 WHERE BoligID = 1848296 AND AgentRegID = 49</v>
      </c>
    </row>
    <row r="165" spans="1:13" x14ac:dyDescent="0.25">
      <c r="A165" t="str">
        <f>INDEX(Mæglere!A:A,MATCH(B165,Mæglere!B:B,0))</f>
        <v>DB Haderslev</v>
      </c>
      <c r="B165">
        <v>49</v>
      </c>
      <c r="C165" t="s">
        <v>32</v>
      </c>
      <c r="D165">
        <v>1836700</v>
      </c>
      <c r="E165" t="s">
        <v>233</v>
      </c>
      <c r="F165" t="s">
        <v>1421</v>
      </c>
      <c r="G165">
        <v>6100</v>
      </c>
      <c r="H165" t="s">
        <v>1299</v>
      </c>
      <c r="I165" s="11">
        <v>44627</v>
      </c>
      <c r="J165" s="12" t="s">
        <v>244</v>
      </c>
      <c r="K165" s="12"/>
      <c r="L165">
        <f t="shared" si="4"/>
        <v>0</v>
      </c>
      <c r="M165" t="str">
        <f t="shared" si="5"/>
        <v>UPDATE PremiumFakturering SET Kategori = 2, MaeglerKommentar = NULL, Faktureret = 0 WHERE BoligID = 1836700 AND AgentRegID = 49</v>
      </c>
    </row>
    <row r="166" spans="1:13" x14ac:dyDescent="0.25">
      <c r="A166" t="str">
        <f>INDEX(Mæglere!A:A,MATCH(B166,Mæglere!B:B,0))</f>
        <v>DB Haderslev</v>
      </c>
      <c r="B166">
        <v>49</v>
      </c>
      <c r="C166" t="s">
        <v>32</v>
      </c>
      <c r="D166">
        <v>1865742</v>
      </c>
      <c r="E166" t="s">
        <v>295</v>
      </c>
      <c r="F166" t="s">
        <v>1422</v>
      </c>
      <c r="G166">
        <v>6100</v>
      </c>
      <c r="H166" t="s">
        <v>1299</v>
      </c>
      <c r="I166" s="11">
        <v>44634</v>
      </c>
      <c r="J166" s="12" t="s">
        <v>244</v>
      </c>
      <c r="K166" s="12"/>
      <c r="L166">
        <f t="shared" si="4"/>
        <v>0</v>
      </c>
      <c r="M166" t="str">
        <f t="shared" si="5"/>
        <v>UPDATE PremiumFakturering SET Kategori = 2, MaeglerKommentar = NULL, Faktureret = 0 WHERE BoligID = 1865742 AND AgentRegID = 49</v>
      </c>
    </row>
    <row r="167" spans="1:13" x14ac:dyDescent="0.25">
      <c r="A167" t="str">
        <f>INDEX(Mæglere!A:A,MATCH(B167,Mæglere!B:B,0))</f>
        <v>DB Haderslev</v>
      </c>
      <c r="B167">
        <v>49</v>
      </c>
      <c r="C167" t="s">
        <v>32</v>
      </c>
      <c r="D167">
        <v>1801457</v>
      </c>
      <c r="E167" t="s">
        <v>233</v>
      </c>
      <c r="F167" t="s">
        <v>1423</v>
      </c>
      <c r="G167">
        <v>6100</v>
      </c>
      <c r="H167" t="s">
        <v>1299</v>
      </c>
      <c r="I167" s="11">
        <v>44635</v>
      </c>
      <c r="J167" s="12" t="s">
        <v>244</v>
      </c>
      <c r="K167" s="12"/>
      <c r="L167">
        <f t="shared" si="4"/>
        <v>0</v>
      </c>
      <c r="M167" t="str">
        <f t="shared" si="5"/>
        <v>UPDATE PremiumFakturering SET Kategori = 2, MaeglerKommentar = NULL, Faktureret = 0 WHERE BoligID = 1801457 AND AgentRegID = 49</v>
      </c>
    </row>
    <row r="168" spans="1:13" x14ac:dyDescent="0.25">
      <c r="A168" t="str">
        <f>INDEX(Mæglere!A:A,MATCH(B168,Mæglere!B:B,0))</f>
        <v>DB Haderslev</v>
      </c>
      <c r="B168">
        <v>49</v>
      </c>
      <c r="C168" t="s">
        <v>32</v>
      </c>
      <c r="D168">
        <v>1871678</v>
      </c>
      <c r="E168" t="s">
        <v>233</v>
      </c>
      <c r="F168" t="s">
        <v>1424</v>
      </c>
      <c r="G168">
        <v>6100</v>
      </c>
      <c r="H168" t="s">
        <v>1299</v>
      </c>
      <c r="I168" s="11">
        <v>44640</v>
      </c>
      <c r="J168" s="12" t="s">
        <v>244</v>
      </c>
      <c r="K168" s="12"/>
      <c r="L168">
        <f t="shared" si="4"/>
        <v>0</v>
      </c>
      <c r="M168" t="str">
        <f t="shared" si="5"/>
        <v>UPDATE PremiumFakturering SET Kategori = 2, MaeglerKommentar = NULL, Faktureret = 0 WHERE BoligID = 1871678 AND AgentRegID = 49</v>
      </c>
    </row>
    <row r="169" spans="1:13" x14ac:dyDescent="0.25">
      <c r="A169" t="str">
        <f>INDEX(Mæglere!A:A,MATCH(B169,Mæglere!B:B,0))</f>
        <v>DB Haderslev</v>
      </c>
      <c r="B169">
        <v>49</v>
      </c>
      <c r="C169" t="s">
        <v>32</v>
      </c>
      <c r="D169">
        <v>1803711</v>
      </c>
      <c r="E169" t="s">
        <v>233</v>
      </c>
      <c r="F169" t="s">
        <v>1425</v>
      </c>
      <c r="G169">
        <v>6100</v>
      </c>
      <c r="H169" t="s">
        <v>1299</v>
      </c>
      <c r="I169" s="11">
        <v>44641</v>
      </c>
      <c r="J169" s="12" t="s">
        <v>244</v>
      </c>
      <c r="K169" s="12"/>
      <c r="L169">
        <f t="shared" si="4"/>
        <v>0</v>
      </c>
      <c r="M169" t="str">
        <f t="shared" si="5"/>
        <v>UPDATE PremiumFakturering SET Kategori = 2, MaeglerKommentar = NULL, Faktureret = 0 WHERE BoligID = 1803711 AND AgentRegID = 49</v>
      </c>
    </row>
    <row r="170" spans="1:13" x14ac:dyDescent="0.25">
      <c r="A170" t="str">
        <f>INDEX(Mæglere!A:A,MATCH(B170,Mæglere!B:B,0))</f>
        <v>DB Haderslev</v>
      </c>
      <c r="B170">
        <v>49</v>
      </c>
      <c r="C170" t="s">
        <v>32</v>
      </c>
      <c r="D170">
        <v>1848289</v>
      </c>
      <c r="E170" t="s">
        <v>297</v>
      </c>
      <c r="F170" t="s">
        <v>1426</v>
      </c>
      <c r="G170">
        <v>6100</v>
      </c>
      <c r="H170" t="s">
        <v>1299</v>
      </c>
      <c r="I170" s="11">
        <v>44651</v>
      </c>
      <c r="J170" s="12" t="s">
        <v>244</v>
      </c>
      <c r="K170" s="12"/>
      <c r="L170">
        <f t="shared" si="4"/>
        <v>0</v>
      </c>
      <c r="M170" t="str">
        <f t="shared" si="5"/>
        <v>UPDATE PremiumFakturering SET Kategori = 2, MaeglerKommentar = NULL, Faktureret = 0 WHERE BoligID = 1848289 AND AgentRegID = 49</v>
      </c>
    </row>
    <row r="171" spans="1:13" x14ac:dyDescent="0.25">
      <c r="A171" t="str">
        <f>INDEX(Mæglere!A:A,MATCH(B171,Mæglere!B:B,0))</f>
        <v>DB Haderslev</v>
      </c>
      <c r="B171">
        <v>49</v>
      </c>
      <c r="C171" t="s">
        <v>32</v>
      </c>
      <c r="D171">
        <v>1870625</v>
      </c>
      <c r="E171" t="s">
        <v>252</v>
      </c>
      <c r="F171" t="s">
        <v>1427</v>
      </c>
      <c r="G171">
        <v>6100</v>
      </c>
      <c r="H171" t="s">
        <v>1299</v>
      </c>
      <c r="I171" s="11">
        <v>44651</v>
      </c>
      <c r="J171" s="12" t="s">
        <v>244</v>
      </c>
      <c r="K171" s="12"/>
      <c r="L171">
        <f t="shared" si="4"/>
        <v>0</v>
      </c>
      <c r="M171" t="str">
        <f t="shared" si="5"/>
        <v>UPDATE PremiumFakturering SET Kategori = 2, MaeglerKommentar = NULL, Faktureret = 0 WHERE BoligID = 1870625 AND AgentRegID = 49</v>
      </c>
    </row>
    <row r="172" spans="1:13" x14ac:dyDescent="0.25">
      <c r="A172" t="str">
        <f>INDEX(Mæglere!A:A,MATCH(B172,Mæglere!B:B,0))</f>
        <v>DB Hedehusene</v>
      </c>
      <c r="B172">
        <v>29030</v>
      </c>
      <c r="C172" t="s">
        <v>33</v>
      </c>
      <c r="D172">
        <v>1860410</v>
      </c>
      <c r="E172" t="s">
        <v>255</v>
      </c>
      <c r="F172" t="s">
        <v>1428</v>
      </c>
      <c r="G172">
        <v>2640</v>
      </c>
      <c r="H172" t="s">
        <v>731</v>
      </c>
      <c r="I172" s="11">
        <v>44596</v>
      </c>
      <c r="J172" s="12" t="s">
        <v>244</v>
      </c>
      <c r="K172" s="12"/>
      <c r="L172">
        <f t="shared" si="4"/>
        <v>0</v>
      </c>
      <c r="M172" t="str">
        <f t="shared" si="5"/>
        <v>UPDATE PremiumFakturering SET Kategori = 2, MaeglerKommentar = NULL, Faktureret = 0 WHERE BoligID = 1860410 AND AgentRegID = 29030</v>
      </c>
    </row>
    <row r="173" spans="1:13" x14ac:dyDescent="0.25">
      <c r="A173" t="str">
        <f>INDEX(Mæglere!A:A,MATCH(B173,Mæglere!B:B,0))</f>
        <v>DB Hedehusene</v>
      </c>
      <c r="B173">
        <v>29030</v>
      </c>
      <c r="C173" t="s">
        <v>33</v>
      </c>
      <c r="D173">
        <v>1856648</v>
      </c>
      <c r="E173" t="s">
        <v>233</v>
      </c>
      <c r="F173" t="s">
        <v>1429</v>
      </c>
      <c r="G173">
        <v>2640</v>
      </c>
      <c r="H173" t="s">
        <v>731</v>
      </c>
      <c r="I173" s="11">
        <v>44602</v>
      </c>
      <c r="J173" s="12" t="s">
        <v>244</v>
      </c>
      <c r="K173" s="12"/>
      <c r="L173">
        <f t="shared" si="4"/>
        <v>0</v>
      </c>
      <c r="M173" t="str">
        <f t="shared" si="5"/>
        <v>UPDATE PremiumFakturering SET Kategori = 2, MaeglerKommentar = NULL, Faktureret = 0 WHERE BoligID = 1856648 AND AgentRegID = 29030</v>
      </c>
    </row>
    <row r="174" spans="1:13" x14ac:dyDescent="0.25">
      <c r="A174" t="str">
        <f>INDEX(Mæglere!A:A,MATCH(B174,Mæglere!B:B,0))</f>
        <v>DB Hedehusene</v>
      </c>
      <c r="B174">
        <v>29030</v>
      </c>
      <c r="C174" t="s">
        <v>33</v>
      </c>
      <c r="D174">
        <v>1863646</v>
      </c>
      <c r="E174" t="s">
        <v>233</v>
      </c>
      <c r="F174" t="s">
        <v>1430</v>
      </c>
      <c r="G174">
        <v>2640</v>
      </c>
      <c r="H174" t="s">
        <v>731</v>
      </c>
      <c r="I174" s="11">
        <v>44616</v>
      </c>
      <c r="J174" s="12" t="s">
        <v>244</v>
      </c>
      <c r="K174" s="12"/>
      <c r="L174">
        <f t="shared" si="4"/>
        <v>0</v>
      </c>
      <c r="M174" t="str">
        <f t="shared" si="5"/>
        <v>UPDATE PremiumFakturering SET Kategori = 2, MaeglerKommentar = NULL, Faktureret = 0 WHERE BoligID = 1863646 AND AgentRegID = 29030</v>
      </c>
    </row>
    <row r="175" spans="1:13" x14ac:dyDescent="0.25">
      <c r="A175" t="str">
        <f>INDEX(Mæglere!A:A,MATCH(B175,Mæglere!B:B,0))</f>
        <v>DB Hedehusene</v>
      </c>
      <c r="B175">
        <v>29030</v>
      </c>
      <c r="C175" t="s">
        <v>33</v>
      </c>
      <c r="D175">
        <v>1856508</v>
      </c>
      <c r="E175" t="s">
        <v>255</v>
      </c>
      <c r="F175" t="s">
        <v>1431</v>
      </c>
      <c r="G175">
        <v>2640</v>
      </c>
      <c r="H175" t="s">
        <v>731</v>
      </c>
      <c r="I175" s="11">
        <v>44621</v>
      </c>
      <c r="J175" s="12" t="s">
        <v>244</v>
      </c>
      <c r="K175" s="12"/>
      <c r="L175">
        <f t="shared" si="4"/>
        <v>0</v>
      </c>
      <c r="M175" t="str">
        <f t="shared" si="5"/>
        <v>UPDATE PremiumFakturering SET Kategori = 2, MaeglerKommentar = NULL, Faktureret = 0 WHERE BoligID = 1856508 AND AgentRegID = 29030</v>
      </c>
    </row>
    <row r="176" spans="1:13" x14ac:dyDescent="0.25">
      <c r="A176" t="str">
        <f>INDEX(Mæglere!A:A,MATCH(B176,Mæglere!B:B,0))</f>
        <v>DB Hedehusene</v>
      </c>
      <c r="B176">
        <v>29030</v>
      </c>
      <c r="C176" t="s">
        <v>33</v>
      </c>
      <c r="D176">
        <v>1856748</v>
      </c>
      <c r="E176" t="s">
        <v>233</v>
      </c>
      <c r="F176" t="s">
        <v>1432</v>
      </c>
      <c r="G176">
        <v>2640</v>
      </c>
      <c r="H176" t="s">
        <v>731</v>
      </c>
      <c r="I176" s="11">
        <v>44645</v>
      </c>
      <c r="J176" s="12" t="s">
        <v>244</v>
      </c>
      <c r="K176" s="12"/>
      <c r="L176">
        <f t="shared" si="4"/>
        <v>0</v>
      </c>
      <c r="M176" t="str">
        <f t="shared" si="5"/>
        <v>UPDATE PremiumFakturering SET Kategori = 2, MaeglerKommentar = NULL, Faktureret = 0 WHERE BoligID = 1856748 AND AgentRegID = 29030</v>
      </c>
    </row>
    <row r="177" spans="1:13" x14ac:dyDescent="0.25">
      <c r="A177" t="str">
        <f>INDEX(Mæglere!A:A,MATCH(B177,Mæglere!B:B,0))</f>
        <v>DB Hedehusene</v>
      </c>
      <c r="B177">
        <v>29030</v>
      </c>
      <c r="C177" t="s">
        <v>33</v>
      </c>
      <c r="D177">
        <v>1865372</v>
      </c>
      <c r="E177" t="s">
        <v>233</v>
      </c>
      <c r="F177" t="s">
        <v>1433</v>
      </c>
      <c r="G177">
        <v>2640</v>
      </c>
      <c r="H177" t="s">
        <v>731</v>
      </c>
      <c r="I177" s="11">
        <v>44648</v>
      </c>
      <c r="J177" s="12" t="s">
        <v>244</v>
      </c>
      <c r="K177" s="12"/>
      <c r="L177">
        <f t="shared" si="4"/>
        <v>0</v>
      </c>
      <c r="M177" t="str">
        <f t="shared" si="5"/>
        <v>UPDATE PremiumFakturering SET Kategori = 2, MaeglerKommentar = NULL, Faktureret = 0 WHERE BoligID = 1865372 AND AgentRegID = 29030</v>
      </c>
    </row>
    <row r="178" spans="1:13" x14ac:dyDescent="0.25">
      <c r="A178" t="str">
        <f>INDEX(Mæglere!A:A,MATCH(B178,Mæglere!B:B,0))</f>
        <v>DB Helsinge + Tisvildeleje</v>
      </c>
      <c r="B178">
        <v>444</v>
      </c>
      <c r="C178" t="s">
        <v>34</v>
      </c>
      <c r="D178">
        <v>1829386</v>
      </c>
      <c r="E178" t="s">
        <v>233</v>
      </c>
      <c r="F178" t="s">
        <v>1434</v>
      </c>
      <c r="G178">
        <v>3200</v>
      </c>
      <c r="H178" t="s">
        <v>492</v>
      </c>
      <c r="I178" s="11">
        <v>44601</v>
      </c>
      <c r="J178" s="12" t="s">
        <v>244</v>
      </c>
      <c r="K178" s="12"/>
      <c r="L178">
        <f t="shared" si="4"/>
        <v>0</v>
      </c>
      <c r="M178" t="str">
        <f t="shared" si="5"/>
        <v>UPDATE PremiumFakturering SET Kategori = 2, MaeglerKommentar = NULL, Faktureret = 0 WHERE BoligID = 1829386 AND AgentRegID = 444</v>
      </c>
    </row>
    <row r="179" spans="1:13" x14ac:dyDescent="0.25">
      <c r="A179" t="str">
        <f>INDEX(Mæglere!A:A,MATCH(B179,Mæglere!B:B,0))</f>
        <v>DB Helsinge + Tisvildeleje</v>
      </c>
      <c r="B179">
        <v>444</v>
      </c>
      <c r="C179" t="s">
        <v>34</v>
      </c>
      <c r="D179">
        <v>1829765</v>
      </c>
      <c r="E179" t="s">
        <v>246</v>
      </c>
      <c r="F179" t="s">
        <v>1435</v>
      </c>
      <c r="G179">
        <v>3200</v>
      </c>
      <c r="H179" t="s">
        <v>492</v>
      </c>
      <c r="I179" s="11">
        <v>44627</v>
      </c>
      <c r="J179" s="12" t="s">
        <v>244</v>
      </c>
      <c r="K179" s="12"/>
      <c r="L179">
        <f t="shared" si="4"/>
        <v>0</v>
      </c>
      <c r="M179" t="str">
        <f t="shared" si="5"/>
        <v>UPDATE PremiumFakturering SET Kategori = 2, MaeglerKommentar = NULL, Faktureret = 0 WHERE BoligID = 1829765 AND AgentRegID = 444</v>
      </c>
    </row>
    <row r="180" spans="1:13" x14ac:dyDescent="0.25">
      <c r="A180" t="str">
        <f>INDEX(Mæglere!A:A,MATCH(B180,Mæglere!B:B,0))</f>
        <v>DB Helsinge + Tisvildeleje</v>
      </c>
      <c r="B180">
        <v>444</v>
      </c>
      <c r="C180" t="s">
        <v>34</v>
      </c>
      <c r="D180">
        <v>1838057</v>
      </c>
      <c r="E180" t="s">
        <v>233</v>
      </c>
      <c r="F180" t="s">
        <v>1436</v>
      </c>
      <c r="G180">
        <v>3200</v>
      </c>
      <c r="H180" t="s">
        <v>492</v>
      </c>
      <c r="I180" s="11">
        <v>44628</v>
      </c>
      <c r="J180" s="12" t="s">
        <v>244</v>
      </c>
      <c r="K180" s="12"/>
      <c r="L180">
        <f t="shared" si="4"/>
        <v>0</v>
      </c>
      <c r="M180" t="str">
        <f t="shared" si="5"/>
        <v>UPDATE PremiumFakturering SET Kategori = 2, MaeglerKommentar = NULL, Faktureret = 0 WHERE BoligID = 1838057 AND AgentRegID = 444</v>
      </c>
    </row>
    <row r="181" spans="1:13" x14ac:dyDescent="0.25">
      <c r="A181" t="str">
        <f>INDEX(Mæglere!A:A,MATCH(B181,Mæglere!B:B,0))</f>
        <v>DB Helsinge + Tisvildeleje</v>
      </c>
      <c r="B181">
        <v>444</v>
      </c>
      <c r="C181" t="s">
        <v>34</v>
      </c>
      <c r="D181">
        <v>1846869</v>
      </c>
      <c r="E181" t="s">
        <v>233</v>
      </c>
      <c r="F181" t="s">
        <v>1437</v>
      </c>
      <c r="G181">
        <v>3200</v>
      </c>
      <c r="H181" t="s">
        <v>492</v>
      </c>
      <c r="I181" s="11">
        <v>44634</v>
      </c>
      <c r="J181" s="12" t="s">
        <v>244</v>
      </c>
      <c r="K181" s="12"/>
      <c r="L181">
        <f t="shared" si="4"/>
        <v>0</v>
      </c>
      <c r="M181" t="str">
        <f t="shared" si="5"/>
        <v>UPDATE PremiumFakturering SET Kategori = 2, MaeglerKommentar = NULL, Faktureret = 0 WHERE BoligID = 1846869 AND AgentRegID = 444</v>
      </c>
    </row>
    <row r="182" spans="1:13" x14ac:dyDescent="0.25">
      <c r="A182" t="str">
        <f>INDEX(Mæglere!A:A,MATCH(B182,Mæglere!B:B,0))</f>
        <v>DB Helsinge + Tisvildeleje</v>
      </c>
      <c r="B182">
        <v>444</v>
      </c>
      <c r="C182" t="s">
        <v>34</v>
      </c>
      <c r="D182">
        <v>1868691</v>
      </c>
      <c r="E182" t="s">
        <v>246</v>
      </c>
      <c r="F182" t="s">
        <v>1438</v>
      </c>
      <c r="G182">
        <v>3200</v>
      </c>
      <c r="H182" t="s">
        <v>492</v>
      </c>
      <c r="I182" s="11">
        <v>44634</v>
      </c>
      <c r="J182" s="12" t="s">
        <v>244</v>
      </c>
      <c r="K182" s="12"/>
      <c r="L182">
        <f t="shared" si="4"/>
        <v>0</v>
      </c>
      <c r="M182" t="str">
        <f t="shared" si="5"/>
        <v>UPDATE PremiumFakturering SET Kategori = 2, MaeglerKommentar = NULL, Faktureret = 0 WHERE BoligID = 1868691 AND AgentRegID = 444</v>
      </c>
    </row>
    <row r="183" spans="1:13" x14ac:dyDescent="0.25">
      <c r="A183" t="str">
        <f>INDEX(Mæglere!A:A,MATCH(B183,Mæglere!B:B,0))</f>
        <v>DB Helsinge + Tisvildeleje</v>
      </c>
      <c r="B183">
        <v>444</v>
      </c>
      <c r="C183" t="s">
        <v>34</v>
      </c>
      <c r="D183">
        <v>1851408</v>
      </c>
      <c r="E183" t="s">
        <v>233</v>
      </c>
      <c r="F183" t="s">
        <v>1439</v>
      </c>
      <c r="G183">
        <v>3200</v>
      </c>
      <c r="H183" t="s">
        <v>492</v>
      </c>
      <c r="I183" s="11">
        <v>44640</v>
      </c>
      <c r="J183" s="12" t="s">
        <v>244</v>
      </c>
      <c r="K183" s="12"/>
      <c r="L183">
        <f t="shared" si="4"/>
        <v>0</v>
      </c>
      <c r="M183" t="str">
        <f t="shared" si="5"/>
        <v>UPDATE PremiumFakturering SET Kategori = 2, MaeglerKommentar = NULL, Faktureret = 0 WHERE BoligID = 1851408 AND AgentRegID = 444</v>
      </c>
    </row>
    <row r="184" spans="1:13" x14ac:dyDescent="0.25">
      <c r="A184" t="str">
        <f>INDEX(Mæglere!A:A,MATCH(B184,Mæglere!B:B,0))</f>
        <v>DB Helsinge + Tisvildeleje</v>
      </c>
      <c r="B184">
        <v>667</v>
      </c>
      <c r="C184" t="s">
        <v>35</v>
      </c>
      <c r="D184">
        <v>1824297</v>
      </c>
      <c r="E184" t="s">
        <v>252</v>
      </c>
      <c r="F184" t="s">
        <v>1440</v>
      </c>
      <c r="G184">
        <v>3210</v>
      </c>
      <c r="H184" t="s">
        <v>492</v>
      </c>
      <c r="I184" s="11">
        <v>44621</v>
      </c>
      <c r="J184" s="12" t="s">
        <v>244</v>
      </c>
      <c r="K184" s="12"/>
      <c r="L184">
        <f t="shared" si="4"/>
        <v>0</v>
      </c>
      <c r="M184" t="str">
        <f t="shared" si="5"/>
        <v>UPDATE PremiumFakturering SET Kategori = 2, MaeglerKommentar = NULL, Faktureret = 0 WHERE BoligID = 1824297 AND AgentRegID = 667</v>
      </c>
    </row>
    <row r="185" spans="1:13" x14ac:dyDescent="0.25">
      <c r="A185" t="str">
        <f>INDEX(Mæglere!A:A,MATCH(B185,Mæglere!B:B,0))</f>
        <v>DB Helsinge + Tisvildeleje</v>
      </c>
      <c r="B185">
        <v>667</v>
      </c>
      <c r="C185" t="s">
        <v>35</v>
      </c>
      <c r="D185">
        <v>1862188</v>
      </c>
      <c r="E185" t="s">
        <v>252</v>
      </c>
      <c r="F185" t="s">
        <v>1441</v>
      </c>
      <c r="G185">
        <v>3210</v>
      </c>
      <c r="H185" t="s">
        <v>492</v>
      </c>
      <c r="I185" s="11">
        <v>44626</v>
      </c>
      <c r="J185" s="12" t="s">
        <v>244</v>
      </c>
      <c r="K185" s="12"/>
      <c r="L185">
        <f t="shared" si="4"/>
        <v>0</v>
      </c>
      <c r="M185" t="str">
        <f t="shared" si="5"/>
        <v>UPDATE PremiumFakturering SET Kategori = 2, MaeglerKommentar = NULL, Faktureret = 0 WHERE BoligID = 1862188 AND AgentRegID = 667</v>
      </c>
    </row>
    <row r="186" spans="1:13" x14ac:dyDescent="0.25">
      <c r="A186" t="str">
        <f>INDEX(Mæglere!A:A,MATCH(B186,Mæglere!B:B,0))</f>
        <v>DB Helsinge + Tisvildeleje</v>
      </c>
      <c r="B186">
        <v>667</v>
      </c>
      <c r="C186" t="s">
        <v>35</v>
      </c>
      <c r="D186">
        <v>1841287</v>
      </c>
      <c r="E186" t="s">
        <v>252</v>
      </c>
      <c r="F186" t="s">
        <v>1442</v>
      </c>
      <c r="G186">
        <v>3210</v>
      </c>
      <c r="H186" t="s">
        <v>492</v>
      </c>
      <c r="I186" s="11">
        <v>44630</v>
      </c>
      <c r="J186" s="12" t="s">
        <v>244</v>
      </c>
      <c r="K186" s="12"/>
      <c r="L186">
        <f t="shared" si="4"/>
        <v>0</v>
      </c>
      <c r="M186" t="str">
        <f t="shared" si="5"/>
        <v>UPDATE PremiumFakturering SET Kategori = 2, MaeglerKommentar = NULL, Faktureret = 0 WHERE BoligID = 1841287 AND AgentRegID = 667</v>
      </c>
    </row>
    <row r="187" spans="1:13" x14ac:dyDescent="0.25">
      <c r="A187" t="str">
        <f>INDEX(Mæglere!A:A,MATCH(B187,Mæglere!B:B,0))</f>
        <v>DB Helsinge + Tisvildeleje</v>
      </c>
      <c r="B187">
        <v>667</v>
      </c>
      <c r="C187" t="s">
        <v>35</v>
      </c>
      <c r="D187">
        <v>1868292</v>
      </c>
      <c r="E187" t="s">
        <v>252</v>
      </c>
      <c r="F187" t="s">
        <v>1443</v>
      </c>
      <c r="G187">
        <v>3210</v>
      </c>
      <c r="H187" t="s">
        <v>492</v>
      </c>
      <c r="I187" s="11">
        <v>44634</v>
      </c>
      <c r="J187" s="12" t="s">
        <v>244</v>
      </c>
      <c r="K187" s="12"/>
      <c r="L187">
        <f t="shared" si="4"/>
        <v>0</v>
      </c>
      <c r="M187" t="str">
        <f t="shared" si="5"/>
        <v>UPDATE PremiumFakturering SET Kategori = 2, MaeglerKommentar = NULL, Faktureret = 0 WHERE BoligID = 1868292 AND AgentRegID = 667</v>
      </c>
    </row>
    <row r="188" spans="1:13" x14ac:dyDescent="0.25">
      <c r="A188" t="str">
        <f>INDEX(Mæglere!A:A,MATCH(B188,Mæglere!B:B,0))</f>
        <v>DB Helsinge + Tisvildeleje</v>
      </c>
      <c r="B188">
        <v>667</v>
      </c>
      <c r="C188" t="s">
        <v>35</v>
      </c>
      <c r="D188">
        <v>1869873</v>
      </c>
      <c r="E188" t="s">
        <v>252</v>
      </c>
      <c r="F188" t="s">
        <v>1444</v>
      </c>
      <c r="G188">
        <v>3210</v>
      </c>
      <c r="H188" t="s">
        <v>492</v>
      </c>
      <c r="I188" s="11">
        <v>44637</v>
      </c>
      <c r="J188" s="12" t="s">
        <v>244</v>
      </c>
      <c r="K188" s="12"/>
      <c r="L188">
        <f t="shared" si="4"/>
        <v>0</v>
      </c>
      <c r="M188" t="str">
        <f t="shared" si="5"/>
        <v>UPDATE PremiumFakturering SET Kategori = 2, MaeglerKommentar = NULL, Faktureret = 0 WHERE BoligID = 1869873 AND AgentRegID = 667</v>
      </c>
    </row>
    <row r="189" spans="1:13" x14ac:dyDescent="0.25">
      <c r="A189" t="str">
        <f>INDEX(Mæglere!A:A,MATCH(B189,Mæglere!B:B,0))</f>
        <v>DB Helsinge + Tisvildeleje</v>
      </c>
      <c r="B189">
        <v>667</v>
      </c>
      <c r="C189" t="s">
        <v>35</v>
      </c>
      <c r="D189">
        <v>1863185</v>
      </c>
      <c r="E189" t="s">
        <v>252</v>
      </c>
      <c r="F189" t="s">
        <v>1445</v>
      </c>
      <c r="G189">
        <v>3210</v>
      </c>
      <c r="H189" t="s">
        <v>492</v>
      </c>
      <c r="I189" s="11">
        <v>44641</v>
      </c>
      <c r="J189" s="12" t="s">
        <v>244</v>
      </c>
      <c r="K189" s="12"/>
      <c r="L189">
        <f t="shared" si="4"/>
        <v>0</v>
      </c>
      <c r="M189" t="str">
        <f t="shared" si="5"/>
        <v>UPDATE PremiumFakturering SET Kategori = 2, MaeglerKommentar = NULL, Faktureret = 0 WHERE BoligID = 1863185 AND AgentRegID = 667</v>
      </c>
    </row>
    <row r="190" spans="1:13" x14ac:dyDescent="0.25">
      <c r="A190" t="str">
        <f>INDEX(Mæglere!A:A,MATCH(B190,Mæglere!B:B,0))</f>
        <v>DB Helsinge + Tisvildeleje</v>
      </c>
      <c r="B190">
        <v>667</v>
      </c>
      <c r="C190" t="s">
        <v>35</v>
      </c>
      <c r="D190">
        <v>1873608</v>
      </c>
      <c r="E190" t="s">
        <v>252</v>
      </c>
      <c r="F190" t="s">
        <v>1447</v>
      </c>
      <c r="G190">
        <v>3210</v>
      </c>
      <c r="H190" t="s">
        <v>492</v>
      </c>
      <c r="I190" s="11">
        <v>44645</v>
      </c>
      <c r="J190" s="12" t="s">
        <v>244</v>
      </c>
      <c r="K190" s="12"/>
      <c r="L190">
        <f t="shared" si="4"/>
        <v>0</v>
      </c>
      <c r="M190" t="str">
        <f t="shared" si="5"/>
        <v>UPDATE PremiumFakturering SET Kategori = 2, MaeglerKommentar = NULL, Faktureret = 0 WHERE BoligID = 1873608 AND AgentRegID = 667</v>
      </c>
    </row>
    <row r="191" spans="1:13" x14ac:dyDescent="0.25">
      <c r="A191" t="str">
        <f>INDEX(Mæglere!A:A,MATCH(B191,Mæglere!B:B,0))</f>
        <v>DB Helsinge + Tisvildeleje</v>
      </c>
      <c r="B191">
        <v>667</v>
      </c>
      <c r="C191" t="s">
        <v>35</v>
      </c>
      <c r="D191">
        <v>1868659</v>
      </c>
      <c r="E191" t="s">
        <v>252</v>
      </c>
      <c r="F191" t="s">
        <v>1446</v>
      </c>
      <c r="G191">
        <v>3220</v>
      </c>
      <c r="H191" t="s">
        <v>492</v>
      </c>
      <c r="I191" s="11">
        <v>44645</v>
      </c>
      <c r="J191" s="12" t="s">
        <v>244</v>
      </c>
      <c r="K191" s="12"/>
      <c r="L191">
        <f t="shared" si="4"/>
        <v>0</v>
      </c>
      <c r="M191" t="str">
        <f t="shared" si="5"/>
        <v>UPDATE PremiumFakturering SET Kategori = 2, MaeglerKommentar = NULL, Faktureret = 0 WHERE BoligID = 1868659 AND AgentRegID = 667</v>
      </c>
    </row>
    <row r="192" spans="1:13" x14ac:dyDescent="0.25">
      <c r="A192" t="str">
        <f>INDEX(Mæglere!A:A,MATCH(B192,Mæglere!B:B,0))</f>
        <v>DB Helsinge + Tisvildeleje</v>
      </c>
      <c r="B192">
        <v>667</v>
      </c>
      <c r="C192" t="s">
        <v>35</v>
      </c>
      <c r="D192">
        <v>1873164</v>
      </c>
      <c r="E192" t="s">
        <v>233</v>
      </c>
      <c r="F192" t="s">
        <v>1448</v>
      </c>
      <c r="G192">
        <v>3220</v>
      </c>
      <c r="H192" t="s">
        <v>492</v>
      </c>
      <c r="I192" s="11">
        <v>44649</v>
      </c>
      <c r="J192" s="12" t="s">
        <v>244</v>
      </c>
      <c r="K192" s="12"/>
      <c r="L192">
        <f t="shared" si="4"/>
        <v>0</v>
      </c>
      <c r="M192" t="str">
        <f t="shared" si="5"/>
        <v>UPDATE PremiumFakturering SET Kategori = 2, MaeglerKommentar = NULL, Faktureret = 0 WHERE BoligID = 1873164 AND AgentRegID = 667</v>
      </c>
    </row>
    <row r="193" spans="1:13" x14ac:dyDescent="0.25">
      <c r="A193" t="str">
        <f>INDEX(Mæglere!A:A,MATCH(B193,Mæglere!B:B,0))</f>
        <v>DB Helsingør</v>
      </c>
      <c r="B193">
        <v>826</v>
      </c>
      <c r="C193" t="s">
        <v>510</v>
      </c>
      <c r="D193">
        <v>1854323</v>
      </c>
      <c r="E193" t="s">
        <v>255</v>
      </c>
      <c r="F193" t="s">
        <v>511</v>
      </c>
      <c r="G193">
        <v>3000</v>
      </c>
      <c r="H193" t="s">
        <v>436</v>
      </c>
      <c r="I193" s="11">
        <v>44603</v>
      </c>
      <c r="J193" s="12" t="s">
        <v>236</v>
      </c>
      <c r="K193" s="12"/>
      <c r="L193">
        <f t="shared" si="4"/>
        <v>1</v>
      </c>
      <c r="M193" t="str">
        <f t="shared" si="5"/>
        <v>UPDATE PremiumFakturering SET Kategori = 1, MaeglerKommentar = NULL, Faktureret = 1 WHERE BoligID = 1854323 AND AgentRegID = 826</v>
      </c>
    </row>
    <row r="194" spans="1:13" x14ac:dyDescent="0.25">
      <c r="A194" t="str">
        <f>INDEX(Mæglere!A:A,MATCH(B194,Mæglere!B:B,0))</f>
        <v>DB Helsingør</v>
      </c>
      <c r="B194">
        <v>826</v>
      </c>
      <c r="C194" t="s">
        <v>510</v>
      </c>
      <c r="D194">
        <v>1862651</v>
      </c>
      <c r="E194" t="s">
        <v>246</v>
      </c>
      <c r="F194" t="s">
        <v>512</v>
      </c>
      <c r="G194">
        <v>3000</v>
      </c>
      <c r="H194" t="s">
        <v>436</v>
      </c>
      <c r="I194" s="11">
        <v>44625</v>
      </c>
      <c r="J194" s="12" t="s">
        <v>236</v>
      </c>
      <c r="K194" s="12"/>
      <c r="L194">
        <f t="shared" si="4"/>
        <v>1</v>
      </c>
      <c r="M194" t="str">
        <f t="shared" si="5"/>
        <v>UPDATE PremiumFakturering SET Kategori = 1, MaeglerKommentar = NULL, Faktureret = 1 WHERE BoligID = 1862651 AND AgentRegID = 826</v>
      </c>
    </row>
    <row r="195" spans="1:13" x14ac:dyDescent="0.25">
      <c r="A195" t="str">
        <f>INDEX(Mæglere!A:A,MATCH(B195,Mæglere!B:B,0))</f>
        <v>DB Helsingør</v>
      </c>
      <c r="B195">
        <v>826</v>
      </c>
      <c r="C195" t="s">
        <v>510</v>
      </c>
      <c r="D195">
        <v>1822392</v>
      </c>
      <c r="E195" t="s">
        <v>255</v>
      </c>
      <c r="F195" t="s">
        <v>513</v>
      </c>
      <c r="G195">
        <v>3000</v>
      </c>
      <c r="H195" t="s">
        <v>436</v>
      </c>
      <c r="I195" s="11">
        <v>44628</v>
      </c>
      <c r="J195" s="12" t="s">
        <v>277</v>
      </c>
      <c r="K195" s="12"/>
      <c r="L195">
        <f t="shared" ref="L195:L258" si="6">IF(J195="1 - Solgt",1,0)</f>
        <v>0</v>
      </c>
      <c r="M195" t="str">
        <f t="shared" ref="M195:M258" si="7">IF(OR(K195="",LEFT(J195,1)=1),"UPDATE PremiumFakturering SET Kategori = "&amp;LEFT(J195,1)&amp;", MaeglerKommentar = NULL, Faktureret = "&amp;L195&amp;" WHERE BoligID = "&amp;D195&amp;" AND AgentRegID = "&amp;B195,"UPDATE PremiumFakturering SET Kategori = "&amp;LEFT(J195,1)&amp;", MaeglerKommentar = '"&amp;K195&amp;"', Faktureret = "&amp;L195&amp;" WHERE BoligID = "&amp;D195&amp;" AND AgentRegID = "&amp;B195)</f>
        <v>UPDATE PremiumFakturering SET Kategori = 5, MaeglerKommentar = NULL, Faktureret = 0 WHERE BoligID = 1822392 AND AgentRegID = 826</v>
      </c>
    </row>
    <row r="196" spans="1:13" x14ac:dyDescent="0.25">
      <c r="A196" t="str">
        <f>INDEX(Mæglere!A:A,MATCH(B196,Mæglere!B:B,0))</f>
        <v>DB Helsingør</v>
      </c>
      <c r="B196">
        <v>826</v>
      </c>
      <c r="C196" t="s">
        <v>510</v>
      </c>
      <c r="D196">
        <v>1857699</v>
      </c>
      <c r="E196" t="s">
        <v>233</v>
      </c>
      <c r="F196" t="s">
        <v>514</v>
      </c>
      <c r="G196">
        <v>3000</v>
      </c>
      <c r="H196" t="s">
        <v>436</v>
      </c>
      <c r="I196" s="11">
        <v>44633</v>
      </c>
      <c r="J196" s="12" t="s">
        <v>240</v>
      </c>
      <c r="K196" s="12"/>
      <c r="L196">
        <f t="shared" si="6"/>
        <v>0</v>
      </c>
      <c r="M196" t="str">
        <f t="shared" si="7"/>
        <v>UPDATE PremiumFakturering SET Kategori = 3, MaeglerKommentar = NULL, Faktureret = 0 WHERE BoligID = 1857699 AND AgentRegID = 826</v>
      </c>
    </row>
    <row r="197" spans="1:13" x14ac:dyDescent="0.25">
      <c r="A197" t="str">
        <f>INDEX(Mæglere!A:A,MATCH(B197,Mæglere!B:B,0))</f>
        <v>DB Helsingør</v>
      </c>
      <c r="B197">
        <v>826</v>
      </c>
      <c r="C197" t="s">
        <v>510</v>
      </c>
      <c r="D197">
        <v>1851982</v>
      </c>
      <c r="E197" t="s">
        <v>233</v>
      </c>
      <c r="F197" t="s">
        <v>515</v>
      </c>
      <c r="G197">
        <v>3000</v>
      </c>
      <c r="H197" t="s">
        <v>436</v>
      </c>
      <c r="I197" s="11">
        <v>44633</v>
      </c>
      <c r="J197" s="12" t="s">
        <v>236</v>
      </c>
      <c r="K197" s="12"/>
      <c r="L197">
        <f t="shared" si="6"/>
        <v>1</v>
      </c>
      <c r="M197" t="str">
        <f t="shared" si="7"/>
        <v>UPDATE PremiumFakturering SET Kategori = 1, MaeglerKommentar = NULL, Faktureret = 1 WHERE BoligID = 1851982 AND AgentRegID = 826</v>
      </c>
    </row>
    <row r="198" spans="1:13" x14ac:dyDescent="0.25">
      <c r="A198" t="str">
        <f>INDEX(Mæglere!A:A,MATCH(B198,Mæglere!B:B,0))</f>
        <v>DB Helsingør</v>
      </c>
      <c r="B198">
        <v>826</v>
      </c>
      <c r="C198" t="s">
        <v>510</v>
      </c>
      <c r="D198">
        <v>1870686</v>
      </c>
      <c r="E198" t="s">
        <v>255</v>
      </c>
      <c r="F198" t="s">
        <v>516</v>
      </c>
      <c r="G198">
        <v>3000</v>
      </c>
      <c r="H198" t="s">
        <v>436</v>
      </c>
      <c r="I198" s="11">
        <v>44637</v>
      </c>
      <c r="J198" s="12" t="s">
        <v>236</v>
      </c>
      <c r="K198" s="12"/>
      <c r="L198">
        <f t="shared" si="6"/>
        <v>1</v>
      </c>
      <c r="M198" t="str">
        <f t="shared" si="7"/>
        <v>UPDATE PremiumFakturering SET Kategori = 1, MaeglerKommentar = NULL, Faktureret = 1 WHERE BoligID = 1870686 AND AgentRegID = 826</v>
      </c>
    </row>
    <row r="199" spans="1:13" x14ac:dyDescent="0.25">
      <c r="A199" t="str">
        <f>INDEX(Mæglere!A:A,MATCH(B199,Mæglere!B:B,0))</f>
        <v>DB Helsingør</v>
      </c>
      <c r="B199">
        <v>826</v>
      </c>
      <c r="C199" t="s">
        <v>510</v>
      </c>
      <c r="D199">
        <v>1871133</v>
      </c>
      <c r="E199" t="s">
        <v>233</v>
      </c>
      <c r="F199" t="s">
        <v>517</v>
      </c>
      <c r="G199">
        <v>3000</v>
      </c>
      <c r="H199" t="s">
        <v>436</v>
      </c>
      <c r="I199" s="11">
        <v>44645</v>
      </c>
      <c r="J199" s="12" t="s">
        <v>236</v>
      </c>
      <c r="K199" s="12"/>
      <c r="L199">
        <f t="shared" si="6"/>
        <v>1</v>
      </c>
      <c r="M199" t="str">
        <f t="shared" si="7"/>
        <v>UPDATE PremiumFakturering SET Kategori = 1, MaeglerKommentar = NULL, Faktureret = 1 WHERE BoligID = 1871133 AND AgentRegID = 826</v>
      </c>
    </row>
    <row r="200" spans="1:13" x14ac:dyDescent="0.25">
      <c r="A200" t="str">
        <f>INDEX(Mæglere!A:A,MATCH(B200,Mæglere!B:B,0))</f>
        <v>DB Herlev</v>
      </c>
      <c r="B200">
        <v>17500</v>
      </c>
      <c r="C200" t="s">
        <v>36</v>
      </c>
      <c r="D200">
        <v>1858862</v>
      </c>
      <c r="E200" t="s">
        <v>297</v>
      </c>
      <c r="F200" t="s">
        <v>1158</v>
      </c>
      <c r="G200">
        <v>2730</v>
      </c>
      <c r="H200" t="s">
        <v>1159</v>
      </c>
      <c r="I200" s="11">
        <v>44602</v>
      </c>
      <c r="J200" s="12" t="s">
        <v>240</v>
      </c>
      <c r="K200" s="12"/>
      <c r="L200">
        <f t="shared" si="6"/>
        <v>0</v>
      </c>
      <c r="M200" t="str">
        <f t="shared" si="7"/>
        <v>UPDATE PremiumFakturering SET Kategori = 3, MaeglerKommentar = NULL, Faktureret = 0 WHERE BoligID = 1858862 AND AgentRegID = 17500</v>
      </c>
    </row>
    <row r="201" spans="1:13" x14ac:dyDescent="0.25">
      <c r="A201" t="str">
        <f>INDEX(Mæglere!A:A,MATCH(B201,Mæglere!B:B,0))</f>
        <v>DB Herlev</v>
      </c>
      <c r="B201">
        <v>17500</v>
      </c>
      <c r="C201" t="s">
        <v>36</v>
      </c>
      <c r="D201">
        <v>1874073</v>
      </c>
      <c r="E201" t="s">
        <v>233</v>
      </c>
      <c r="F201" t="s">
        <v>1160</v>
      </c>
      <c r="G201">
        <v>2730</v>
      </c>
      <c r="H201" t="s">
        <v>1159</v>
      </c>
      <c r="I201" s="11">
        <v>44648</v>
      </c>
      <c r="J201" s="12" t="s">
        <v>236</v>
      </c>
      <c r="K201" s="12"/>
      <c r="L201">
        <f t="shared" si="6"/>
        <v>1</v>
      </c>
      <c r="M201" t="str">
        <f t="shared" si="7"/>
        <v>UPDATE PremiumFakturering SET Kategori = 1, MaeglerKommentar = NULL, Faktureret = 1 WHERE BoligID = 1874073 AND AgentRegID = 17500</v>
      </c>
    </row>
    <row r="202" spans="1:13" x14ac:dyDescent="0.25">
      <c r="A202" t="str">
        <f>INDEX(Mæglere!A:A,MATCH(B202,Mæglere!B:B,0))</f>
        <v>DB Herlev</v>
      </c>
      <c r="B202">
        <v>17500</v>
      </c>
      <c r="C202" t="s">
        <v>36</v>
      </c>
      <c r="D202">
        <v>1834388</v>
      </c>
      <c r="E202" t="s">
        <v>255</v>
      </c>
      <c r="F202" t="s">
        <v>1161</v>
      </c>
      <c r="G202">
        <v>2730</v>
      </c>
      <c r="H202" t="s">
        <v>1159</v>
      </c>
      <c r="I202" s="11">
        <v>44651</v>
      </c>
      <c r="J202" s="12" t="s">
        <v>240</v>
      </c>
      <c r="K202" s="12"/>
      <c r="L202">
        <f t="shared" si="6"/>
        <v>0</v>
      </c>
      <c r="M202" t="str">
        <f t="shared" si="7"/>
        <v>UPDATE PremiumFakturering SET Kategori = 3, MaeglerKommentar = NULL, Faktureret = 0 WHERE BoligID = 1834388 AND AgentRegID = 17500</v>
      </c>
    </row>
    <row r="203" spans="1:13" x14ac:dyDescent="0.25">
      <c r="A203" t="str">
        <f>INDEX(Mæglere!A:A,MATCH(B203,Mæglere!B:B,0))</f>
        <v>DB Hillerød</v>
      </c>
      <c r="B203">
        <v>26405</v>
      </c>
      <c r="C203" t="s">
        <v>37</v>
      </c>
      <c r="D203">
        <v>1785005</v>
      </c>
      <c r="E203" t="s">
        <v>248</v>
      </c>
      <c r="F203" t="s">
        <v>518</v>
      </c>
      <c r="G203">
        <v>3400</v>
      </c>
      <c r="H203" t="s">
        <v>519</v>
      </c>
      <c r="I203" s="11">
        <v>44553</v>
      </c>
      <c r="J203" s="12" t="s">
        <v>244</v>
      </c>
      <c r="K203" s="12"/>
      <c r="L203">
        <f t="shared" si="6"/>
        <v>0</v>
      </c>
      <c r="M203" t="str">
        <f t="shared" si="7"/>
        <v>UPDATE PremiumFakturering SET Kategori = 2, MaeglerKommentar = NULL, Faktureret = 0 WHERE BoligID = 1785005 AND AgentRegID = 26405</v>
      </c>
    </row>
    <row r="204" spans="1:13" x14ac:dyDescent="0.25">
      <c r="A204" t="str">
        <f>INDEX(Mæglere!A:A,MATCH(B204,Mæglere!B:B,0))</f>
        <v>DB Hillerød</v>
      </c>
      <c r="B204">
        <v>26405</v>
      </c>
      <c r="C204" t="s">
        <v>37</v>
      </c>
      <c r="D204">
        <v>1811217</v>
      </c>
      <c r="E204" t="s">
        <v>297</v>
      </c>
      <c r="F204" t="s">
        <v>520</v>
      </c>
      <c r="G204">
        <v>3400</v>
      </c>
      <c r="H204" t="s">
        <v>519</v>
      </c>
      <c r="I204" s="11">
        <v>44606</v>
      </c>
      <c r="J204" s="12" t="s">
        <v>236</v>
      </c>
      <c r="K204" s="12"/>
      <c r="L204">
        <f t="shared" si="6"/>
        <v>1</v>
      </c>
      <c r="M204" t="str">
        <f t="shared" si="7"/>
        <v>UPDATE PremiumFakturering SET Kategori = 1, MaeglerKommentar = NULL, Faktureret = 1 WHERE BoligID = 1811217 AND AgentRegID = 26405</v>
      </c>
    </row>
    <row r="205" spans="1:13" x14ac:dyDescent="0.25">
      <c r="A205" t="str">
        <f>INDEX(Mæglere!A:A,MATCH(B205,Mæglere!B:B,0))</f>
        <v>DB Hillerød</v>
      </c>
      <c r="B205">
        <v>26405</v>
      </c>
      <c r="C205" t="s">
        <v>37</v>
      </c>
      <c r="D205">
        <v>1863624</v>
      </c>
      <c r="E205" t="s">
        <v>246</v>
      </c>
      <c r="F205" t="s">
        <v>521</v>
      </c>
      <c r="G205">
        <v>3400</v>
      </c>
      <c r="H205" t="s">
        <v>519</v>
      </c>
      <c r="I205" s="11">
        <v>44617</v>
      </c>
      <c r="J205" s="12" t="s">
        <v>236</v>
      </c>
      <c r="K205" s="12"/>
      <c r="L205">
        <f t="shared" si="6"/>
        <v>1</v>
      </c>
      <c r="M205" t="str">
        <f t="shared" si="7"/>
        <v>UPDATE PremiumFakturering SET Kategori = 1, MaeglerKommentar = NULL, Faktureret = 1 WHERE BoligID = 1863624 AND AgentRegID = 26405</v>
      </c>
    </row>
    <row r="206" spans="1:13" x14ac:dyDescent="0.25">
      <c r="A206" t="str">
        <f>INDEX(Mæglere!A:A,MATCH(B206,Mæglere!B:B,0))</f>
        <v>DB Hillerød</v>
      </c>
      <c r="B206">
        <v>26405</v>
      </c>
      <c r="C206" t="s">
        <v>37</v>
      </c>
      <c r="D206">
        <v>1868481</v>
      </c>
      <c r="E206" t="s">
        <v>255</v>
      </c>
      <c r="F206" t="s">
        <v>522</v>
      </c>
      <c r="G206">
        <v>3400</v>
      </c>
      <c r="H206" t="s">
        <v>519</v>
      </c>
      <c r="I206" s="11">
        <v>44643</v>
      </c>
      <c r="J206" s="12" t="s">
        <v>236</v>
      </c>
      <c r="K206" s="12"/>
      <c r="L206">
        <f t="shared" si="6"/>
        <v>1</v>
      </c>
      <c r="M206" t="str">
        <f t="shared" si="7"/>
        <v>UPDATE PremiumFakturering SET Kategori = 1, MaeglerKommentar = NULL, Faktureret = 1 WHERE BoligID = 1868481 AND AgentRegID = 26405</v>
      </c>
    </row>
    <row r="207" spans="1:13" x14ac:dyDescent="0.25">
      <c r="A207" t="str">
        <f>INDEX(Mæglere!A:A,MATCH(B207,Mæglere!B:B,0))</f>
        <v>DB Hillerød</v>
      </c>
      <c r="B207">
        <v>26405</v>
      </c>
      <c r="C207" t="s">
        <v>37</v>
      </c>
      <c r="D207">
        <v>1854145</v>
      </c>
      <c r="E207" t="s">
        <v>233</v>
      </c>
      <c r="F207" t="s">
        <v>523</v>
      </c>
      <c r="G207">
        <v>3400</v>
      </c>
      <c r="H207" t="s">
        <v>519</v>
      </c>
      <c r="I207" s="11">
        <v>44648</v>
      </c>
      <c r="J207" s="12" t="s">
        <v>236</v>
      </c>
      <c r="K207" s="12"/>
      <c r="L207">
        <f t="shared" si="6"/>
        <v>1</v>
      </c>
      <c r="M207" t="str">
        <f t="shared" si="7"/>
        <v>UPDATE PremiumFakturering SET Kategori = 1, MaeglerKommentar = NULL, Faktureret = 1 WHERE BoligID = 1854145 AND AgentRegID = 26405</v>
      </c>
    </row>
    <row r="208" spans="1:13" x14ac:dyDescent="0.25">
      <c r="A208" t="str">
        <f>INDEX(Mæglere!A:A,MATCH(B208,Mæglere!B:B,0))</f>
        <v>DB Hillerød</v>
      </c>
      <c r="B208">
        <v>26405</v>
      </c>
      <c r="C208" t="s">
        <v>37</v>
      </c>
      <c r="D208">
        <v>1828413</v>
      </c>
      <c r="E208" t="s">
        <v>255</v>
      </c>
      <c r="F208" t="s">
        <v>524</v>
      </c>
      <c r="G208">
        <v>3400</v>
      </c>
      <c r="H208" t="s">
        <v>519</v>
      </c>
      <c r="I208" s="11">
        <v>44648</v>
      </c>
      <c r="J208" s="12" t="s">
        <v>240</v>
      </c>
      <c r="K208" s="12"/>
      <c r="L208">
        <f t="shared" si="6"/>
        <v>0</v>
      </c>
      <c r="M208" t="str">
        <f t="shared" si="7"/>
        <v>UPDATE PremiumFakturering SET Kategori = 3, MaeglerKommentar = NULL, Faktureret = 0 WHERE BoligID = 1828413 AND AgentRegID = 26405</v>
      </c>
    </row>
    <row r="209" spans="1:13" x14ac:dyDescent="0.25">
      <c r="A209" t="str">
        <f>INDEX(Mæglere!A:A,MATCH(B209,Mæglere!B:B,0))</f>
        <v>DB Hjørring</v>
      </c>
      <c r="B209">
        <v>76</v>
      </c>
      <c r="C209" t="s">
        <v>38</v>
      </c>
      <c r="D209">
        <v>1730191</v>
      </c>
      <c r="E209" t="s">
        <v>233</v>
      </c>
      <c r="F209" t="s">
        <v>1239</v>
      </c>
      <c r="G209">
        <v>9800</v>
      </c>
      <c r="H209" t="s">
        <v>1240</v>
      </c>
      <c r="I209" s="11">
        <v>44623</v>
      </c>
      <c r="J209" s="12" t="s">
        <v>240</v>
      </c>
      <c r="K209" s="12"/>
      <c r="L209">
        <f t="shared" si="6"/>
        <v>0</v>
      </c>
      <c r="M209" t="str">
        <f t="shared" si="7"/>
        <v>UPDATE PremiumFakturering SET Kategori = 3, MaeglerKommentar = NULL, Faktureret = 0 WHERE BoligID = 1730191 AND AgentRegID = 76</v>
      </c>
    </row>
    <row r="210" spans="1:13" x14ac:dyDescent="0.25">
      <c r="A210" t="str">
        <f>INDEX(Mæglere!A:A,MATCH(B210,Mæglere!B:B,0))</f>
        <v>DB Hjørring</v>
      </c>
      <c r="B210">
        <v>76</v>
      </c>
      <c r="C210" t="s">
        <v>38</v>
      </c>
      <c r="D210">
        <v>1160393</v>
      </c>
      <c r="E210" t="s">
        <v>233</v>
      </c>
      <c r="F210" t="s">
        <v>1241</v>
      </c>
      <c r="G210">
        <v>9800</v>
      </c>
      <c r="H210" t="s">
        <v>1240</v>
      </c>
      <c r="I210" s="11">
        <v>44630</v>
      </c>
      <c r="J210" s="12" t="s">
        <v>240</v>
      </c>
      <c r="K210" s="12"/>
      <c r="L210">
        <f t="shared" si="6"/>
        <v>0</v>
      </c>
      <c r="M210" t="str">
        <f t="shared" si="7"/>
        <v>UPDATE PremiumFakturering SET Kategori = 3, MaeglerKommentar = NULL, Faktureret = 0 WHERE BoligID = 1160393 AND AgentRegID = 76</v>
      </c>
    </row>
    <row r="211" spans="1:13" x14ac:dyDescent="0.25">
      <c r="A211" t="str">
        <f>INDEX(Mæglere!A:A,MATCH(B211,Mæglere!B:B,0))</f>
        <v>DB Hjørring</v>
      </c>
      <c r="B211">
        <v>76</v>
      </c>
      <c r="C211" t="s">
        <v>38</v>
      </c>
      <c r="D211">
        <v>1785677</v>
      </c>
      <c r="E211" t="s">
        <v>248</v>
      </c>
      <c r="F211" t="s">
        <v>1243</v>
      </c>
      <c r="G211">
        <v>9800</v>
      </c>
      <c r="H211" t="s">
        <v>1240</v>
      </c>
      <c r="I211" s="11">
        <v>44636</v>
      </c>
      <c r="J211" s="12" t="s">
        <v>240</v>
      </c>
      <c r="K211" s="12"/>
      <c r="L211">
        <f t="shared" si="6"/>
        <v>0</v>
      </c>
      <c r="M211" t="str">
        <f t="shared" si="7"/>
        <v>UPDATE PremiumFakturering SET Kategori = 3, MaeglerKommentar = NULL, Faktureret = 0 WHERE BoligID = 1785677 AND AgentRegID = 76</v>
      </c>
    </row>
    <row r="212" spans="1:13" x14ac:dyDescent="0.25">
      <c r="A212" t="str">
        <f>INDEX(Mæglere!A:A,MATCH(B212,Mæglere!B:B,0))</f>
        <v>DB Hjørring</v>
      </c>
      <c r="B212">
        <v>76</v>
      </c>
      <c r="C212" t="s">
        <v>38</v>
      </c>
      <c r="D212">
        <v>1777507</v>
      </c>
      <c r="E212" t="s">
        <v>233</v>
      </c>
      <c r="F212" t="s">
        <v>1242</v>
      </c>
      <c r="G212">
        <v>9870</v>
      </c>
      <c r="H212" t="s">
        <v>1240</v>
      </c>
      <c r="I212" s="11">
        <v>44636</v>
      </c>
      <c r="J212" s="12" t="s">
        <v>236</v>
      </c>
      <c r="K212" s="12"/>
      <c r="L212">
        <f t="shared" si="6"/>
        <v>1</v>
      </c>
      <c r="M212" t="str">
        <f t="shared" si="7"/>
        <v>UPDATE PremiumFakturering SET Kategori = 1, MaeglerKommentar = NULL, Faktureret = 1 WHERE BoligID = 1777507 AND AgentRegID = 76</v>
      </c>
    </row>
    <row r="213" spans="1:13" x14ac:dyDescent="0.25">
      <c r="A213" t="str">
        <f>INDEX(Mæglere!A:A,MATCH(B213,Mæglere!B:B,0))</f>
        <v>DB Hjørring</v>
      </c>
      <c r="B213">
        <v>76</v>
      </c>
      <c r="C213" t="s">
        <v>38</v>
      </c>
      <c r="D213">
        <v>1824248</v>
      </c>
      <c r="E213" t="s">
        <v>233</v>
      </c>
      <c r="F213" t="s">
        <v>1244</v>
      </c>
      <c r="G213">
        <v>9800</v>
      </c>
      <c r="H213" t="s">
        <v>1240</v>
      </c>
      <c r="I213" s="11">
        <v>44639</v>
      </c>
      <c r="J213" s="12" t="s">
        <v>236</v>
      </c>
      <c r="K213" s="12"/>
      <c r="L213">
        <f t="shared" si="6"/>
        <v>1</v>
      </c>
      <c r="M213" t="str">
        <f t="shared" si="7"/>
        <v>UPDATE PremiumFakturering SET Kategori = 1, MaeglerKommentar = NULL, Faktureret = 1 WHERE BoligID = 1824248 AND AgentRegID = 76</v>
      </c>
    </row>
    <row r="214" spans="1:13" x14ac:dyDescent="0.25">
      <c r="A214" t="str">
        <f>INDEX(Mæglere!A:A,MATCH(B214,Mæglere!B:B,0))</f>
        <v>DB Hjørring</v>
      </c>
      <c r="B214">
        <v>76</v>
      </c>
      <c r="C214" t="s">
        <v>38</v>
      </c>
      <c r="D214">
        <v>1785680</v>
      </c>
      <c r="E214" t="s">
        <v>233</v>
      </c>
      <c r="F214" t="s">
        <v>1245</v>
      </c>
      <c r="G214">
        <v>9800</v>
      </c>
      <c r="H214" t="s">
        <v>1240</v>
      </c>
      <c r="I214" s="11">
        <v>44641</v>
      </c>
      <c r="J214" s="12" t="s">
        <v>236</v>
      </c>
      <c r="K214" s="12"/>
      <c r="L214">
        <f t="shared" si="6"/>
        <v>1</v>
      </c>
      <c r="M214" t="str">
        <f t="shared" si="7"/>
        <v>UPDATE PremiumFakturering SET Kategori = 1, MaeglerKommentar = NULL, Faktureret = 1 WHERE BoligID = 1785680 AND AgentRegID = 76</v>
      </c>
    </row>
    <row r="215" spans="1:13" x14ac:dyDescent="0.25">
      <c r="A215" t="str">
        <f>INDEX(Mæglere!A:A,MATCH(B215,Mæglere!B:B,0))</f>
        <v>DB Hjørring</v>
      </c>
      <c r="B215">
        <v>76</v>
      </c>
      <c r="C215" t="s">
        <v>38</v>
      </c>
      <c r="D215">
        <v>1841493</v>
      </c>
      <c r="E215" t="s">
        <v>255</v>
      </c>
      <c r="F215" t="s">
        <v>1246</v>
      </c>
      <c r="G215">
        <v>9800</v>
      </c>
      <c r="H215" t="s">
        <v>1240</v>
      </c>
      <c r="I215" s="11">
        <v>44642</v>
      </c>
      <c r="J215" s="12" t="s">
        <v>236</v>
      </c>
      <c r="K215" s="12"/>
      <c r="L215">
        <f t="shared" si="6"/>
        <v>1</v>
      </c>
      <c r="M215" t="str">
        <f t="shared" si="7"/>
        <v>UPDATE PremiumFakturering SET Kategori = 1, MaeglerKommentar = NULL, Faktureret = 1 WHERE BoligID = 1841493 AND AgentRegID = 76</v>
      </c>
    </row>
    <row r="216" spans="1:13" x14ac:dyDescent="0.25">
      <c r="A216" t="str">
        <f>INDEX(Mæglere!A:A,MATCH(B216,Mæglere!B:B,0))</f>
        <v>DB Hjørring</v>
      </c>
      <c r="B216">
        <v>76</v>
      </c>
      <c r="C216" t="s">
        <v>38</v>
      </c>
      <c r="D216">
        <v>1140655</v>
      </c>
      <c r="E216" t="s">
        <v>233</v>
      </c>
      <c r="F216" t="s">
        <v>1247</v>
      </c>
      <c r="G216">
        <v>9870</v>
      </c>
      <c r="H216" t="s">
        <v>1240</v>
      </c>
      <c r="I216" s="11">
        <v>44643</v>
      </c>
      <c r="J216" s="12" t="s">
        <v>240</v>
      </c>
      <c r="K216" s="12"/>
      <c r="L216">
        <f t="shared" si="6"/>
        <v>0</v>
      </c>
      <c r="M216" t="str">
        <f t="shared" si="7"/>
        <v>UPDATE PremiumFakturering SET Kategori = 3, MaeglerKommentar = NULL, Faktureret = 0 WHERE BoligID = 1140655 AND AgentRegID = 76</v>
      </c>
    </row>
    <row r="217" spans="1:13" x14ac:dyDescent="0.25">
      <c r="A217" t="str">
        <f>INDEX(Mæglere!A:A,MATCH(B217,Mæglere!B:B,0))</f>
        <v>DB Hjørring</v>
      </c>
      <c r="B217">
        <v>76</v>
      </c>
      <c r="C217" t="s">
        <v>38</v>
      </c>
      <c r="D217">
        <v>1554609</v>
      </c>
      <c r="E217" t="s">
        <v>542</v>
      </c>
      <c r="F217" t="s">
        <v>1248</v>
      </c>
      <c r="G217">
        <v>9850</v>
      </c>
      <c r="H217" t="s">
        <v>1240</v>
      </c>
      <c r="I217" s="11">
        <v>44645</v>
      </c>
      <c r="J217" s="12" t="s">
        <v>240</v>
      </c>
      <c r="K217" s="12"/>
      <c r="L217">
        <f t="shared" si="6"/>
        <v>0</v>
      </c>
      <c r="M217" t="str">
        <f t="shared" si="7"/>
        <v>UPDATE PremiumFakturering SET Kategori = 3, MaeglerKommentar = NULL, Faktureret = 0 WHERE BoligID = 1554609 AND AgentRegID = 76</v>
      </c>
    </row>
    <row r="218" spans="1:13" x14ac:dyDescent="0.25">
      <c r="A218" t="str">
        <f>INDEX(Mæglere!A:A,MATCH(B218,Mæglere!B:B,0))</f>
        <v>DB Hjørring</v>
      </c>
      <c r="B218">
        <v>76</v>
      </c>
      <c r="C218" t="s">
        <v>38</v>
      </c>
      <c r="D218">
        <v>1745610</v>
      </c>
      <c r="E218" t="s">
        <v>542</v>
      </c>
      <c r="F218" t="s">
        <v>1249</v>
      </c>
      <c r="G218">
        <v>9850</v>
      </c>
      <c r="H218" t="s">
        <v>1240</v>
      </c>
      <c r="I218" s="11">
        <v>44645</v>
      </c>
      <c r="J218" s="12" t="s">
        <v>240</v>
      </c>
      <c r="K218" s="12"/>
      <c r="L218">
        <f t="shared" si="6"/>
        <v>0</v>
      </c>
      <c r="M218" t="str">
        <f t="shared" si="7"/>
        <v>UPDATE PremiumFakturering SET Kategori = 3, MaeglerKommentar = NULL, Faktureret = 0 WHERE BoligID = 1745610 AND AgentRegID = 76</v>
      </c>
    </row>
    <row r="219" spans="1:13" x14ac:dyDescent="0.25">
      <c r="A219" t="str">
        <f>INDEX(Mæglere!A:A,MATCH(B219,Mæglere!B:B,0))</f>
        <v>DB Hjørring</v>
      </c>
      <c r="B219">
        <v>76</v>
      </c>
      <c r="C219" t="s">
        <v>38</v>
      </c>
      <c r="D219">
        <v>1811016</v>
      </c>
      <c r="E219" t="s">
        <v>542</v>
      </c>
      <c r="F219" t="s">
        <v>1250</v>
      </c>
      <c r="G219">
        <v>9850</v>
      </c>
      <c r="H219" t="s">
        <v>1240</v>
      </c>
      <c r="I219" s="11">
        <v>44645</v>
      </c>
      <c r="J219" s="12" t="s">
        <v>240</v>
      </c>
      <c r="K219" s="12"/>
      <c r="L219">
        <f t="shared" si="6"/>
        <v>0</v>
      </c>
      <c r="M219" t="str">
        <f t="shared" si="7"/>
        <v>UPDATE PremiumFakturering SET Kategori = 3, MaeglerKommentar = NULL, Faktureret = 0 WHERE BoligID = 1811016 AND AgentRegID = 76</v>
      </c>
    </row>
    <row r="220" spans="1:13" x14ac:dyDescent="0.25">
      <c r="A220" t="str">
        <f>INDEX(Mæglere!A:A,MATCH(B220,Mæglere!B:B,0))</f>
        <v>DB Hjørring</v>
      </c>
      <c r="B220">
        <v>76</v>
      </c>
      <c r="C220" t="s">
        <v>38</v>
      </c>
      <c r="D220">
        <v>1554601</v>
      </c>
      <c r="E220" t="s">
        <v>542</v>
      </c>
      <c r="F220" t="s">
        <v>1251</v>
      </c>
      <c r="G220">
        <v>9850</v>
      </c>
      <c r="H220" t="s">
        <v>1240</v>
      </c>
      <c r="I220" s="11">
        <v>44645</v>
      </c>
      <c r="J220" s="12" t="s">
        <v>240</v>
      </c>
      <c r="K220" s="12"/>
      <c r="L220">
        <f t="shared" si="6"/>
        <v>0</v>
      </c>
      <c r="M220" t="str">
        <f t="shared" si="7"/>
        <v>UPDATE PremiumFakturering SET Kategori = 3, MaeglerKommentar = NULL, Faktureret = 0 WHERE BoligID = 1554601 AND AgentRegID = 76</v>
      </c>
    </row>
    <row r="221" spans="1:13" x14ac:dyDescent="0.25">
      <c r="A221" t="str">
        <f>INDEX(Mæglere!A:A,MATCH(B221,Mæglere!B:B,0))</f>
        <v>DB Hjørring</v>
      </c>
      <c r="B221">
        <v>76</v>
      </c>
      <c r="C221" t="s">
        <v>38</v>
      </c>
      <c r="D221">
        <v>1791299</v>
      </c>
      <c r="E221" t="s">
        <v>233</v>
      </c>
      <c r="F221" t="s">
        <v>1252</v>
      </c>
      <c r="G221">
        <v>9800</v>
      </c>
      <c r="H221" t="s">
        <v>1240</v>
      </c>
      <c r="I221" s="11">
        <v>44649</v>
      </c>
      <c r="J221" s="12" t="s">
        <v>240</v>
      </c>
      <c r="K221" s="12"/>
      <c r="L221">
        <f t="shared" si="6"/>
        <v>0</v>
      </c>
      <c r="M221" t="str">
        <f t="shared" si="7"/>
        <v>UPDATE PremiumFakturering SET Kategori = 3, MaeglerKommentar = NULL, Faktureret = 0 WHERE BoligID = 1791299 AND AgentRegID = 76</v>
      </c>
    </row>
    <row r="222" spans="1:13" x14ac:dyDescent="0.25">
      <c r="A222" t="str">
        <f>INDEX(Mæglere!A:A,MATCH(B222,Mæglere!B:B,0))</f>
        <v>DB Hjørring</v>
      </c>
      <c r="B222">
        <v>76</v>
      </c>
      <c r="C222" t="s">
        <v>38</v>
      </c>
      <c r="D222">
        <v>1867940</v>
      </c>
      <c r="E222" t="s">
        <v>233</v>
      </c>
      <c r="F222" t="s">
        <v>1253</v>
      </c>
      <c r="G222">
        <v>9800</v>
      </c>
      <c r="H222" t="s">
        <v>1240</v>
      </c>
      <c r="I222" s="11">
        <v>44650</v>
      </c>
      <c r="J222" s="12" t="s">
        <v>236</v>
      </c>
      <c r="K222" s="12"/>
      <c r="L222">
        <f t="shared" si="6"/>
        <v>1</v>
      </c>
      <c r="M222" t="str">
        <f t="shared" si="7"/>
        <v>UPDATE PremiumFakturering SET Kategori = 1, MaeglerKommentar = NULL, Faktureret = 1 WHERE BoligID = 1867940 AND AgentRegID = 76</v>
      </c>
    </row>
    <row r="223" spans="1:13" x14ac:dyDescent="0.25">
      <c r="A223" t="str">
        <f>INDEX(Mæglere!A:A,MATCH(B223,Mæglere!B:B,0))</f>
        <v>DB Hjørring</v>
      </c>
      <c r="B223">
        <v>76</v>
      </c>
      <c r="C223" t="s">
        <v>38</v>
      </c>
      <c r="D223">
        <v>1722662</v>
      </c>
      <c r="E223" t="s">
        <v>233</v>
      </c>
      <c r="F223" t="s">
        <v>1254</v>
      </c>
      <c r="G223">
        <v>9800</v>
      </c>
      <c r="H223" t="s">
        <v>1240</v>
      </c>
      <c r="I223" s="11">
        <v>44651</v>
      </c>
      <c r="J223" s="12" t="s">
        <v>236</v>
      </c>
      <c r="K223" s="12"/>
      <c r="L223">
        <f t="shared" si="6"/>
        <v>1</v>
      </c>
      <c r="M223" t="str">
        <f t="shared" si="7"/>
        <v>UPDATE PremiumFakturering SET Kategori = 1, MaeglerKommentar = NULL, Faktureret = 1 WHERE BoligID = 1722662 AND AgentRegID = 76</v>
      </c>
    </row>
    <row r="224" spans="1:13" x14ac:dyDescent="0.25">
      <c r="A224" t="str">
        <f>INDEX(Mæglere!A:A,MATCH(B224,Mæglere!B:B,0))</f>
        <v>DB Hobro + Mariager</v>
      </c>
      <c r="B224">
        <v>27653</v>
      </c>
      <c r="C224" t="s">
        <v>39</v>
      </c>
      <c r="D224">
        <v>1792523</v>
      </c>
      <c r="E224" t="s">
        <v>233</v>
      </c>
      <c r="F224" t="s">
        <v>525</v>
      </c>
      <c r="G224">
        <v>9500</v>
      </c>
      <c r="H224" t="s">
        <v>526</v>
      </c>
      <c r="I224" s="11">
        <v>44628</v>
      </c>
      <c r="J224" s="12" t="s">
        <v>240</v>
      </c>
      <c r="K224" s="12"/>
      <c r="L224">
        <f t="shared" si="6"/>
        <v>0</v>
      </c>
      <c r="M224" t="str">
        <f t="shared" si="7"/>
        <v>UPDATE PremiumFakturering SET Kategori = 3, MaeglerKommentar = NULL, Faktureret = 0 WHERE BoligID = 1792523 AND AgentRegID = 27653</v>
      </c>
    </row>
    <row r="225" spans="1:13" x14ac:dyDescent="0.25">
      <c r="A225" t="str">
        <f>INDEX(Mæglere!A:A,MATCH(B225,Mæglere!B:B,0))</f>
        <v>DB Hobro + Mariager</v>
      </c>
      <c r="B225">
        <v>27653</v>
      </c>
      <c r="C225" t="s">
        <v>39</v>
      </c>
      <c r="D225">
        <v>1826710</v>
      </c>
      <c r="E225" t="s">
        <v>233</v>
      </c>
      <c r="F225" t="s">
        <v>527</v>
      </c>
      <c r="G225">
        <v>9500</v>
      </c>
      <c r="H225" t="s">
        <v>526</v>
      </c>
      <c r="I225" s="11">
        <v>44631</v>
      </c>
      <c r="J225" s="12" t="s">
        <v>236</v>
      </c>
      <c r="K225" s="12"/>
      <c r="L225">
        <f t="shared" si="6"/>
        <v>1</v>
      </c>
      <c r="M225" t="str">
        <f t="shared" si="7"/>
        <v>UPDATE PremiumFakturering SET Kategori = 1, MaeglerKommentar = NULL, Faktureret = 1 WHERE BoligID = 1826710 AND AgentRegID = 27653</v>
      </c>
    </row>
    <row r="226" spans="1:13" x14ac:dyDescent="0.25">
      <c r="A226" t="str">
        <f>INDEX(Mæglere!A:A,MATCH(B226,Mæglere!B:B,0))</f>
        <v>DB Hobro + Mariager</v>
      </c>
      <c r="B226">
        <v>27653</v>
      </c>
      <c r="C226" t="s">
        <v>39</v>
      </c>
      <c r="D226">
        <v>1785111</v>
      </c>
      <c r="E226" t="s">
        <v>233</v>
      </c>
      <c r="F226" t="s">
        <v>528</v>
      </c>
      <c r="G226">
        <v>9500</v>
      </c>
      <c r="H226" t="s">
        <v>526</v>
      </c>
      <c r="I226" s="11">
        <v>44635</v>
      </c>
      <c r="J226" s="12" t="s">
        <v>240</v>
      </c>
      <c r="K226" s="12"/>
      <c r="L226">
        <f t="shared" si="6"/>
        <v>0</v>
      </c>
      <c r="M226" t="str">
        <f t="shared" si="7"/>
        <v>UPDATE PremiumFakturering SET Kategori = 3, MaeglerKommentar = NULL, Faktureret = 0 WHERE BoligID = 1785111 AND AgentRegID = 27653</v>
      </c>
    </row>
    <row r="227" spans="1:13" x14ac:dyDescent="0.25">
      <c r="A227" t="str">
        <f>INDEX(Mæglere!A:A,MATCH(B227,Mæglere!B:B,0))</f>
        <v>DB Hobro + Mariager</v>
      </c>
      <c r="B227">
        <v>27653</v>
      </c>
      <c r="C227" t="s">
        <v>39</v>
      </c>
      <c r="D227">
        <v>1872514</v>
      </c>
      <c r="E227" t="s">
        <v>233</v>
      </c>
      <c r="F227" t="s">
        <v>529</v>
      </c>
      <c r="G227">
        <v>9560</v>
      </c>
      <c r="H227" t="s">
        <v>526</v>
      </c>
      <c r="I227" s="11">
        <v>44641</v>
      </c>
      <c r="J227" s="12" t="s">
        <v>236</v>
      </c>
      <c r="K227" s="12"/>
      <c r="L227">
        <f t="shared" si="6"/>
        <v>1</v>
      </c>
      <c r="M227" t="str">
        <f t="shared" si="7"/>
        <v>UPDATE PremiumFakturering SET Kategori = 1, MaeglerKommentar = NULL, Faktureret = 1 WHERE BoligID = 1872514 AND AgentRegID = 27653</v>
      </c>
    </row>
    <row r="228" spans="1:13" x14ac:dyDescent="0.25">
      <c r="A228" t="str">
        <f>INDEX(Mæglere!A:A,MATCH(B228,Mæglere!B:B,0))</f>
        <v>DB Hobro + Mariager</v>
      </c>
      <c r="B228">
        <v>27653</v>
      </c>
      <c r="C228" t="s">
        <v>39</v>
      </c>
      <c r="D228">
        <v>1873750</v>
      </c>
      <c r="E228" t="s">
        <v>233</v>
      </c>
      <c r="F228" t="s">
        <v>530</v>
      </c>
      <c r="G228">
        <v>9500</v>
      </c>
      <c r="H228" t="s">
        <v>526</v>
      </c>
      <c r="I228" s="11">
        <v>44650</v>
      </c>
      <c r="J228" s="12" t="s">
        <v>236</v>
      </c>
      <c r="K228" s="12"/>
      <c r="L228">
        <f t="shared" si="6"/>
        <v>1</v>
      </c>
      <c r="M228" t="str">
        <f t="shared" si="7"/>
        <v>UPDATE PremiumFakturering SET Kategori = 1, MaeglerKommentar = NULL, Faktureret = 1 WHERE BoligID = 1873750 AND AgentRegID = 27653</v>
      </c>
    </row>
    <row r="229" spans="1:13" x14ac:dyDescent="0.25">
      <c r="A229" t="str">
        <f>INDEX(Mæglere!A:A,MATCH(B229,Mæglere!B:B,0))</f>
        <v>DB Hobro + Mariager</v>
      </c>
      <c r="B229">
        <v>27653</v>
      </c>
      <c r="C229" t="s">
        <v>39</v>
      </c>
      <c r="D229">
        <v>1876502</v>
      </c>
      <c r="E229" t="s">
        <v>233</v>
      </c>
      <c r="F229" t="s">
        <v>531</v>
      </c>
      <c r="G229">
        <v>9550</v>
      </c>
      <c r="H229" t="s">
        <v>526</v>
      </c>
      <c r="I229" s="11">
        <v>44651</v>
      </c>
      <c r="J229" s="12" t="s">
        <v>236</v>
      </c>
      <c r="K229" s="12"/>
      <c r="L229">
        <f t="shared" si="6"/>
        <v>1</v>
      </c>
      <c r="M229" t="str">
        <f t="shared" si="7"/>
        <v>UPDATE PremiumFakturering SET Kategori = 1, MaeglerKommentar = NULL, Faktureret = 1 WHERE BoligID = 1876502 AND AgentRegID = 27653</v>
      </c>
    </row>
    <row r="230" spans="1:13" x14ac:dyDescent="0.25">
      <c r="A230" t="str">
        <f>INDEX(Mæglere!A:A,MATCH(B230,Mæglere!B:B,0))</f>
        <v>DB Holbæk - Henrik Larsen</v>
      </c>
      <c r="B230">
        <v>885</v>
      </c>
      <c r="C230" t="s">
        <v>40</v>
      </c>
      <c r="D230">
        <v>1862667</v>
      </c>
      <c r="E230" t="s">
        <v>233</v>
      </c>
      <c r="F230" t="s">
        <v>284</v>
      </c>
      <c r="G230">
        <v>4440</v>
      </c>
      <c r="H230" t="s">
        <v>285</v>
      </c>
      <c r="I230" s="11">
        <v>44610</v>
      </c>
      <c r="J230" s="12" t="s">
        <v>236</v>
      </c>
      <c r="K230" s="12"/>
      <c r="L230">
        <f t="shared" si="6"/>
        <v>1</v>
      </c>
      <c r="M230" t="str">
        <f t="shared" si="7"/>
        <v>UPDATE PremiumFakturering SET Kategori = 1, MaeglerKommentar = NULL, Faktureret = 1 WHERE BoligID = 1862667 AND AgentRegID = 885</v>
      </c>
    </row>
    <row r="231" spans="1:13" x14ac:dyDescent="0.25">
      <c r="A231" t="str">
        <f>INDEX(Mæglere!A:A,MATCH(B231,Mæglere!B:B,0))</f>
        <v>DB Holbæk - Henrik Larsen</v>
      </c>
      <c r="B231">
        <v>885</v>
      </c>
      <c r="C231" t="s">
        <v>40</v>
      </c>
      <c r="D231">
        <v>1492089</v>
      </c>
      <c r="E231" t="s">
        <v>255</v>
      </c>
      <c r="F231" t="s">
        <v>286</v>
      </c>
      <c r="G231">
        <v>4300</v>
      </c>
      <c r="H231" t="s">
        <v>285</v>
      </c>
      <c r="I231" s="11">
        <v>44615</v>
      </c>
      <c r="J231" s="12" t="s">
        <v>244</v>
      </c>
      <c r="K231" s="12"/>
      <c r="L231">
        <f t="shared" si="6"/>
        <v>0</v>
      </c>
      <c r="M231" t="str">
        <f t="shared" si="7"/>
        <v>UPDATE PremiumFakturering SET Kategori = 2, MaeglerKommentar = NULL, Faktureret = 0 WHERE BoligID = 1492089 AND AgentRegID = 885</v>
      </c>
    </row>
    <row r="232" spans="1:13" x14ac:dyDescent="0.25">
      <c r="A232" t="str">
        <f>INDEX(Mæglere!A:A,MATCH(B232,Mæglere!B:B,0))</f>
        <v>DB Holbæk - Henrik Larsen</v>
      </c>
      <c r="B232">
        <v>885</v>
      </c>
      <c r="C232" t="s">
        <v>40</v>
      </c>
      <c r="D232">
        <v>1793542</v>
      </c>
      <c r="E232" t="s">
        <v>233</v>
      </c>
      <c r="F232" t="s">
        <v>287</v>
      </c>
      <c r="G232">
        <v>4300</v>
      </c>
      <c r="H232" t="s">
        <v>285</v>
      </c>
      <c r="I232" s="11">
        <v>44616</v>
      </c>
      <c r="J232" s="12" t="s">
        <v>240</v>
      </c>
      <c r="K232" s="12"/>
      <c r="L232">
        <f t="shared" si="6"/>
        <v>0</v>
      </c>
      <c r="M232" t="str">
        <f t="shared" si="7"/>
        <v>UPDATE PremiumFakturering SET Kategori = 3, MaeglerKommentar = NULL, Faktureret = 0 WHERE BoligID = 1793542 AND AgentRegID = 885</v>
      </c>
    </row>
    <row r="233" spans="1:13" x14ac:dyDescent="0.25">
      <c r="A233" t="str">
        <f>INDEX(Mæglere!A:A,MATCH(B233,Mæglere!B:B,0))</f>
        <v>DB Holbæk - Henrik Larsen</v>
      </c>
      <c r="B233">
        <v>885</v>
      </c>
      <c r="C233" t="s">
        <v>40</v>
      </c>
      <c r="D233">
        <v>1864467</v>
      </c>
      <c r="E233" t="s">
        <v>233</v>
      </c>
      <c r="F233" t="s">
        <v>288</v>
      </c>
      <c r="G233">
        <v>4300</v>
      </c>
      <c r="H233" t="s">
        <v>285</v>
      </c>
      <c r="I233" s="11">
        <v>44622</v>
      </c>
      <c r="J233" s="12" t="s">
        <v>240</v>
      </c>
      <c r="K233" s="12"/>
      <c r="L233">
        <f t="shared" si="6"/>
        <v>0</v>
      </c>
      <c r="M233" t="str">
        <f t="shared" si="7"/>
        <v>UPDATE PremiumFakturering SET Kategori = 3, MaeglerKommentar = NULL, Faktureret = 0 WHERE BoligID = 1864467 AND AgentRegID = 885</v>
      </c>
    </row>
    <row r="234" spans="1:13" x14ac:dyDescent="0.25">
      <c r="A234" t="str">
        <f>INDEX(Mæglere!A:A,MATCH(B234,Mæglere!B:B,0))</f>
        <v>DB Holbæk - Henrik Larsen</v>
      </c>
      <c r="B234">
        <v>885</v>
      </c>
      <c r="C234" t="s">
        <v>40</v>
      </c>
      <c r="D234">
        <v>1853127</v>
      </c>
      <c r="E234" t="s">
        <v>233</v>
      </c>
      <c r="F234" t="s">
        <v>289</v>
      </c>
      <c r="G234">
        <v>4440</v>
      </c>
      <c r="H234" t="s">
        <v>285</v>
      </c>
      <c r="I234" s="11">
        <v>44622</v>
      </c>
      <c r="J234" s="12" t="s">
        <v>236</v>
      </c>
      <c r="K234" s="12"/>
      <c r="L234">
        <f t="shared" si="6"/>
        <v>1</v>
      </c>
      <c r="M234" t="str">
        <f t="shared" si="7"/>
        <v>UPDATE PremiumFakturering SET Kategori = 1, MaeglerKommentar = NULL, Faktureret = 1 WHERE BoligID = 1853127 AND AgentRegID = 885</v>
      </c>
    </row>
    <row r="235" spans="1:13" x14ac:dyDescent="0.25">
      <c r="A235" t="str">
        <f>INDEX(Mæglere!A:A,MATCH(B235,Mæglere!B:B,0))</f>
        <v>DB Holbæk - Henrik Larsen</v>
      </c>
      <c r="B235">
        <v>885</v>
      </c>
      <c r="C235" t="s">
        <v>40</v>
      </c>
      <c r="D235">
        <v>1793406</v>
      </c>
      <c r="E235" t="s">
        <v>233</v>
      </c>
      <c r="F235" t="s">
        <v>291</v>
      </c>
      <c r="G235">
        <v>4300</v>
      </c>
      <c r="H235" t="s">
        <v>285</v>
      </c>
      <c r="I235" s="11">
        <v>44623</v>
      </c>
      <c r="J235" s="12" t="s">
        <v>236</v>
      </c>
      <c r="K235" s="12"/>
      <c r="L235">
        <f t="shared" si="6"/>
        <v>1</v>
      </c>
      <c r="M235" t="str">
        <f t="shared" si="7"/>
        <v>UPDATE PremiumFakturering SET Kategori = 1, MaeglerKommentar = NULL, Faktureret = 1 WHERE BoligID = 1793406 AND AgentRegID = 885</v>
      </c>
    </row>
    <row r="236" spans="1:13" x14ac:dyDescent="0.25">
      <c r="A236" t="str">
        <f>INDEX(Mæglere!A:A,MATCH(B236,Mæglere!B:B,0))</f>
        <v>DB Holbæk - Henrik Larsen</v>
      </c>
      <c r="B236">
        <v>885</v>
      </c>
      <c r="C236" t="s">
        <v>40</v>
      </c>
      <c r="D236">
        <v>1797382</v>
      </c>
      <c r="E236" t="s">
        <v>233</v>
      </c>
      <c r="F236" t="s">
        <v>290</v>
      </c>
      <c r="G236">
        <v>4370</v>
      </c>
      <c r="H236" t="s">
        <v>285</v>
      </c>
      <c r="I236" s="11">
        <v>44623</v>
      </c>
      <c r="J236" s="12" t="s">
        <v>236</v>
      </c>
      <c r="K236" s="12"/>
      <c r="L236">
        <f t="shared" si="6"/>
        <v>1</v>
      </c>
      <c r="M236" t="str">
        <f t="shared" si="7"/>
        <v>UPDATE PremiumFakturering SET Kategori = 1, MaeglerKommentar = NULL, Faktureret = 1 WHERE BoligID = 1797382 AND AgentRegID = 885</v>
      </c>
    </row>
    <row r="237" spans="1:13" x14ac:dyDescent="0.25">
      <c r="A237" t="str">
        <f>INDEX(Mæglere!A:A,MATCH(B237,Mæglere!B:B,0))</f>
        <v>DB Holbæk - Henrik Larsen</v>
      </c>
      <c r="B237">
        <v>885</v>
      </c>
      <c r="C237" t="s">
        <v>40</v>
      </c>
      <c r="D237">
        <v>1860422</v>
      </c>
      <c r="E237" t="s">
        <v>246</v>
      </c>
      <c r="F237" t="s">
        <v>293</v>
      </c>
      <c r="G237">
        <v>4300</v>
      </c>
      <c r="H237" t="s">
        <v>285</v>
      </c>
      <c r="I237" s="11">
        <v>44624</v>
      </c>
      <c r="J237" s="12" t="s">
        <v>261</v>
      </c>
      <c r="K237" s="12"/>
      <c r="L237">
        <f t="shared" si="6"/>
        <v>0</v>
      </c>
      <c r="M237" t="str">
        <f t="shared" si="7"/>
        <v>UPDATE PremiumFakturering SET Kategori = 4, MaeglerKommentar = NULL, Faktureret = 0 WHERE BoligID = 1860422 AND AgentRegID = 885</v>
      </c>
    </row>
    <row r="238" spans="1:13" x14ac:dyDescent="0.25">
      <c r="A238" t="str">
        <f>INDEX(Mæglere!A:A,MATCH(B238,Mæglere!B:B,0))</f>
        <v>DB Holbæk - Henrik Larsen</v>
      </c>
      <c r="B238">
        <v>885</v>
      </c>
      <c r="C238" t="s">
        <v>40</v>
      </c>
      <c r="D238">
        <v>1812237</v>
      </c>
      <c r="E238" t="s">
        <v>233</v>
      </c>
      <c r="F238" t="s">
        <v>292</v>
      </c>
      <c r="G238">
        <v>4532</v>
      </c>
      <c r="H238" t="s">
        <v>285</v>
      </c>
      <c r="I238" s="11">
        <v>44624</v>
      </c>
      <c r="J238" s="12" t="s">
        <v>236</v>
      </c>
      <c r="K238" s="12"/>
      <c r="L238">
        <f t="shared" si="6"/>
        <v>1</v>
      </c>
      <c r="M238" t="str">
        <f t="shared" si="7"/>
        <v>UPDATE PremiumFakturering SET Kategori = 1, MaeglerKommentar = NULL, Faktureret = 1 WHERE BoligID = 1812237 AND AgentRegID = 885</v>
      </c>
    </row>
    <row r="239" spans="1:13" x14ac:dyDescent="0.25">
      <c r="A239" t="str">
        <f>INDEX(Mæglere!A:A,MATCH(B239,Mæglere!B:B,0))</f>
        <v>DB Holbæk - Henrik Larsen</v>
      </c>
      <c r="B239">
        <v>885</v>
      </c>
      <c r="C239" t="s">
        <v>40</v>
      </c>
      <c r="D239">
        <v>1867191</v>
      </c>
      <c r="E239" t="s">
        <v>246</v>
      </c>
      <c r="F239" t="s">
        <v>294</v>
      </c>
      <c r="G239">
        <v>4300</v>
      </c>
      <c r="H239" t="s">
        <v>285</v>
      </c>
      <c r="I239" s="11">
        <v>44627</v>
      </c>
      <c r="J239" s="12" t="s">
        <v>261</v>
      </c>
      <c r="K239" s="12"/>
      <c r="L239">
        <f t="shared" si="6"/>
        <v>0</v>
      </c>
      <c r="M239" t="str">
        <f t="shared" si="7"/>
        <v>UPDATE PremiumFakturering SET Kategori = 4, MaeglerKommentar = NULL, Faktureret = 0 WHERE BoligID = 1867191 AND AgentRegID = 885</v>
      </c>
    </row>
    <row r="240" spans="1:13" x14ac:dyDescent="0.25">
      <c r="A240" t="str">
        <f>INDEX(Mæglere!A:A,MATCH(B240,Mæglere!B:B,0))</f>
        <v>DB Holbæk - Henrik Larsen</v>
      </c>
      <c r="B240">
        <v>885</v>
      </c>
      <c r="C240" t="s">
        <v>40</v>
      </c>
      <c r="D240">
        <v>1843160</v>
      </c>
      <c r="E240" t="s">
        <v>297</v>
      </c>
      <c r="F240" t="s">
        <v>298</v>
      </c>
      <c r="G240">
        <v>4300</v>
      </c>
      <c r="H240" t="s">
        <v>285</v>
      </c>
      <c r="I240" s="11">
        <v>44629</v>
      </c>
      <c r="J240" s="12" t="s">
        <v>277</v>
      </c>
      <c r="K240" s="12" t="s">
        <v>299</v>
      </c>
      <c r="L240">
        <f t="shared" si="6"/>
        <v>0</v>
      </c>
      <c r="M240" t="str">
        <f t="shared" si="7"/>
        <v>UPDATE PremiumFakturering SET Kategori = 5, MaeglerKommentar = 'Grund', Faktureret = 0 WHERE BoligID = 1843160 AND AgentRegID = 885</v>
      </c>
    </row>
    <row r="241" spans="1:13" x14ac:dyDescent="0.25">
      <c r="A241" t="str">
        <f>INDEX(Mæglere!A:A,MATCH(B241,Mæglere!B:B,0))</f>
        <v>DB Holbæk - Henrik Larsen</v>
      </c>
      <c r="B241">
        <v>885</v>
      </c>
      <c r="C241" t="s">
        <v>40</v>
      </c>
      <c r="D241">
        <v>1846702</v>
      </c>
      <c r="E241" t="s">
        <v>295</v>
      </c>
      <c r="F241" t="s">
        <v>296</v>
      </c>
      <c r="G241">
        <v>4390</v>
      </c>
      <c r="H241" t="s">
        <v>285</v>
      </c>
      <c r="I241" s="11">
        <v>44629</v>
      </c>
      <c r="J241" s="12" t="s">
        <v>261</v>
      </c>
      <c r="K241" s="12"/>
      <c r="L241">
        <f t="shared" si="6"/>
        <v>0</v>
      </c>
      <c r="M241" t="str">
        <f t="shared" si="7"/>
        <v>UPDATE PremiumFakturering SET Kategori = 4, MaeglerKommentar = NULL, Faktureret = 0 WHERE BoligID = 1846702 AND AgentRegID = 885</v>
      </c>
    </row>
    <row r="242" spans="1:13" x14ac:dyDescent="0.25">
      <c r="A242" t="str">
        <f>INDEX(Mæglere!A:A,MATCH(B242,Mæglere!B:B,0))</f>
        <v>DB Holbæk - Henrik Larsen</v>
      </c>
      <c r="B242">
        <v>885</v>
      </c>
      <c r="C242" t="s">
        <v>40</v>
      </c>
      <c r="D242">
        <v>1789782</v>
      </c>
      <c r="E242" t="s">
        <v>246</v>
      </c>
      <c r="F242" t="s">
        <v>301</v>
      </c>
      <c r="G242">
        <v>4300</v>
      </c>
      <c r="H242" t="s">
        <v>285</v>
      </c>
      <c r="I242" s="11">
        <v>44633</v>
      </c>
      <c r="J242" s="12" t="s">
        <v>261</v>
      </c>
      <c r="K242" s="12"/>
      <c r="L242">
        <f t="shared" si="6"/>
        <v>0</v>
      </c>
      <c r="M242" t="str">
        <f t="shared" si="7"/>
        <v>UPDATE PremiumFakturering SET Kategori = 4, MaeglerKommentar = NULL, Faktureret = 0 WHERE BoligID = 1789782 AND AgentRegID = 885</v>
      </c>
    </row>
    <row r="243" spans="1:13" x14ac:dyDescent="0.25">
      <c r="A243" t="str">
        <f>INDEX(Mæglere!A:A,MATCH(B243,Mæglere!B:B,0))</f>
        <v>DB Holbæk - Henrik Larsen</v>
      </c>
      <c r="B243">
        <v>885</v>
      </c>
      <c r="C243" t="s">
        <v>40</v>
      </c>
      <c r="D243">
        <v>1850726</v>
      </c>
      <c r="E243" t="s">
        <v>233</v>
      </c>
      <c r="F243" t="s">
        <v>300</v>
      </c>
      <c r="G243">
        <v>4534</v>
      </c>
      <c r="H243" t="s">
        <v>250</v>
      </c>
      <c r="I243" s="11">
        <v>44633</v>
      </c>
      <c r="J243" s="12" t="s">
        <v>236</v>
      </c>
      <c r="K243" s="12"/>
      <c r="L243">
        <f t="shared" si="6"/>
        <v>1</v>
      </c>
      <c r="M243" t="str">
        <f t="shared" si="7"/>
        <v>UPDATE PremiumFakturering SET Kategori = 1, MaeglerKommentar = NULL, Faktureret = 1 WHERE BoligID = 1850726 AND AgentRegID = 885</v>
      </c>
    </row>
    <row r="244" spans="1:13" x14ac:dyDescent="0.25">
      <c r="A244" t="str">
        <f>INDEX(Mæglere!A:A,MATCH(B244,Mæglere!B:B,0))</f>
        <v>DB Holbæk - Henrik Larsen</v>
      </c>
      <c r="B244">
        <v>885</v>
      </c>
      <c r="C244" t="s">
        <v>40</v>
      </c>
      <c r="D244">
        <v>1724718</v>
      </c>
      <c r="E244" t="s">
        <v>248</v>
      </c>
      <c r="F244" t="s">
        <v>302</v>
      </c>
      <c r="G244">
        <v>4340</v>
      </c>
      <c r="H244" t="s">
        <v>285</v>
      </c>
      <c r="I244" s="11">
        <v>44634</v>
      </c>
      <c r="J244" s="12" t="s">
        <v>236</v>
      </c>
      <c r="K244" s="12"/>
      <c r="L244">
        <f t="shared" si="6"/>
        <v>1</v>
      </c>
      <c r="M244" t="str">
        <f t="shared" si="7"/>
        <v>UPDATE PremiumFakturering SET Kategori = 1, MaeglerKommentar = NULL, Faktureret = 1 WHERE BoligID = 1724718 AND AgentRegID = 885</v>
      </c>
    </row>
    <row r="245" spans="1:13" x14ac:dyDescent="0.25">
      <c r="A245" t="str">
        <f>INDEX(Mæglere!A:A,MATCH(B245,Mæglere!B:B,0))</f>
        <v>DB Holbæk - Henrik Larsen</v>
      </c>
      <c r="B245">
        <v>885</v>
      </c>
      <c r="C245" t="s">
        <v>40</v>
      </c>
      <c r="D245">
        <v>1611052</v>
      </c>
      <c r="E245" t="s">
        <v>233</v>
      </c>
      <c r="F245" t="s">
        <v>304</v>
      </c>
      <c r="G245">
        <v>4300</v>
      </c>
      <c r="H245" t="s">
        <v>285</v>
      </c>
      <c r="I245" s="11">
        <v>44635</v>
      </c>
      <c r="J245" s="12" t="s">
        <v>240</v>
      </c>
      <c r="K245" s="12"/>
      <c r="L245">
        <f t="shared" si="6"/>
        <v>0</v>
      </c>
      <c r="M245" t="str">
        <f t="shared" si="7"/>
        <v>UPDATE PremiumFakturering SET Kategori = 3, MaeglerKommentar = NULL, Faktureret = 0 WHERE BoligID = 1611052 AND AgentRegID = 885</v>
      </c>
    </row>
    <row r="246" spans="1:13" x14ac:dyDescent="0.25">
      <c r="A246" t="str">
        <f>INDEX(Mæglere!A:A,MATCH(B246,Mæglere!B:B,0))</f>
        <v>DB Holbæk - Henrik Larsen</v>
      </c>
      <c r="B246">
        <v>885</v>
      </c>
      <c r="C246" t="s">
        <v>40</v>
      </c>
      <c r="D246">
        <v>1637304</v>
      </c>
      <c r="E246" t="s">
        <v>233</v>
      </c>
      <c r="F246" t="s">
        <v>305</v>
      </c>
      <c r="G246">
        <v>4340</v>
      </c>
      <c r="H246" t="s">
        <v>285</v>
      </c>
      <c r="I246" s="11">
        <v>44635</v>
      </c>
      <c r="J246" s="12" t="s">
        <v>236</v>
      </c>
      <c r="K246" s="12"/>
      <c r="L246">
        <f t="shared" si="6"/>
        <v>1</v>
      </c>
      <c r="M246" t="str">
        <f t="shared" si="7"/>
        <v>UPDATE PremiumFakturering SET Kategori = 1, MaeglerKommentar = NULL, Faktureret = 1 WHERE BoligID = 1637304 AND AgentRegID = 885</v>
      </c>
    </row>
    <row r="247" spans="1:13" x14ac:dyDescent="0.25">
      <c r="A247" t="str">
        <f>INDEX(Mæglere!A:A,MATCH(B247,Mæglere!B:B,0))</f>
        <v>DB Holbæk - Henrik Larsen</v>
      </c>
      <c r="B247">
        <v>885</v>
      </c>
      <c r="C247" t="s">
        <v>40</v>
      </c>
      <c r="D247">
        <v>1772505</v>
      </c>
      <c r="E247" t="s">
        <v>233</v>
      </c>
      <c r="F247" t="s">
        <v>303</v>
      </c>
      <c r="G247">
        <v>4420</v>
      </c>
      <c r="H247" t="s">
        <v>285</v>
      </c>
      <c r="I247" s="11">
        <v>44635</v>
      </c>
      <c r="J247" s="12" t="s">
        <v>236</v>
      </c>
      <c r="K247" s="12"/>
      <c r="L247">
        <f t="shared" si="6"/>
        <v>1</v>
      </c>
      <c r="M247" t="str">
        <f t="shared" si="7"/>
        <v>UPDATE PremiumFakturering SET Kategori = 1, MaeglerKommentar = NULL, Faktureret = 1 WHERE BoligID = 1772505 AND AgentRegID = 885</v>
      </c>
    </row>
    <row r="248" spans="1:13" x14ac:dyDescent="0.25">
      <c r="A248" t="str">
        <f>INDEX(Mæglere!A:A,MATCH(B248,Mæglere!B:B,0))</f>
        <v>DB Holbæk - Henrik Larsen</v>
      </c>
      <c r="B248">
        <v>885</v>
      </c>
      <c r="C248" t="s">
        <v>40</v>
      </c>
      <c r="D248">
        <v>1869843</v>
      </c>
      <c r="E248" t="s">
        <v>233</v>
      </c>
      <c r="F248" t="s">
        <v>306</v>
      </c>
      <c r="G248">
        <v>4532</v>
      </c>
      <c r="H248" t="s">
        <v>285</v>
      </c>
      <c r="I248" s="11">
        <v>44635</v>
      </c>
      <c r="J248" s="12" t="s">
        <v>236</v>
      </c>
      <c r="K248" s="12"/>
      <c r="L248">
        <f t="shared" si="6"/>
        <v>1</v>
      </c>
      <c r="M248" t="str">
        <f t="shared" si="7"/>
        <v>UPDATE PremiumFakturering SET Kategori = 1, MaeglerKommentar = NULL, Faktureret = 1 WHERE BoligID = 1869843 AND AgentRegID = 885</v>
      </c>
    </row>
    <row r="249" spans="1:13" x14ac:dyDescent="0.25">
      <c r="A249" t="str">
        <f>INDEX(Mæglere!A:A,MATCH(B249,Mæglere!B:B,0))</f>
        <v>DB Holbæk - Henrik Larsen</v>
      </c>
      <c r="B249">
        <v>885</v>
      </c>
      <c r="C249" t="s">
        <v>40</v>
      </c>
      <c r="D249">
        <v>1769450</v>
      </c>
      <c r="E249" t="s">
        <v>233</v>
      </c>
      <c r="F249" t="s">
        <v>308</v>
      </c>
      <c r="G249">
        <v>4440</v>
      </c>
      <c r="H249" t="s">
        <v>285</v>
      </c>
      <c r="I249" s="11">
        <v>44636</v>
      </c>
      <c r="J249" s="12" t="s">
        <v>236</v>
      </c>
      <c r="K249" s="12"/>
      <c r="L249">
        <f t="shared" si="6"/>
        <v>1</v>
      </c>
      <c r="M249" t="str">
        <f t="shared" si="7"/>
        <v>UPDATE PremiumFakturering SET Kategori = 1, MaeglerKommentar = NULL, Faktureret = 1 WHERE BoligID = 1769450 AND AgentRegID = 885</v>
      </c>
    </row>
    <row r="250" spans="1:13" x14ac:dyDescent="0.25">
      <c r="A250" t="str">
        <f>INDEX(Mæglere!A:A,MATCH(B250,Mæglere!B:B,0))</f>
        <v>DB Holbæk - Henrik Larsen</v>
      </c>
      <c r="B250">
        <v>885</v>
      </c>
      <c r="C250" t="s">
        <v>40</v>
      </c>
      <c r="D250">
        <v>1801947</v>
      </c>
      <c r="E250" t="s">
        <v>233</v>
      </c>
      <c r="F250" t="s">
        <v>309</v>
      </c>
      <c r="G250">
        <v>4440</v>
      </c>
      <c r="H250" t="s">
        <v>285</v>
      </c>
      <c r="I250" s="11">
        <v>44636</v>
      </c>
      <c r="J250" s="12" t="s">
        <v>236</v>
      </c>
      <c r="K250" s="12"/>
      <c r="L250">
        <f t="shared" si="6"/>
        <v>1</v>
      </c>
      <c r="M250" t="str">
        <f t="shared" si="7"/>
        <v>UPDATE PremiumFakturering SET Kategori = 1, MaeglerKommentar = NULL, Faktureret = 1 WHERE BoligID = 1801947 AND AgentRegID = 885</v>
      </c>
    </row>
    <row r="251" spans="1:13" x14ac:dyDescent="0.25">
      <c r="A251" t="str">
        <f>INDEX(Mæglere!A:A,MATCH(B251,Mæglere!B:B,0))</f>
        <v>DB Holbæk - Henrik Larsen</v>
      </c>
      <c r="B251">
        <v>885</v>
      </c>
      <c r="C251" t="s">
        <v>40</v>
      </c>
      <c r="D251">
        <v>1827149</v>
      </c>
      <c r="E251" t="s">
        <v>233</v>
      </c>
      <c r="F251" t="s">
        <v>307</v>
      </c>
      <c r="G251">
        <v>4532</v>
      </c>
      <c r="H251" t="s">
        <v>285</v>
      </c>
      <c r="I251" s="11">
        <v>44636</v>
      </c>
      <c r="J251" s="12" t="s">
        <v>236</v>
      </c>
      <c r="K251" s="12"/>
      <c r="L251">
        <f t="shared" si="6"/>
        <v>1</v>
      </c>
      <c r="M251" t="str">
        <f t="shared" si="7"/>
        <v>UPDATE PremiumFakturering SET Kategori = 1, MaeglerKommentar = NULL, Faktureret = 1 WHERE BoligID = 1827149 AND AgentRegID = 885</v>
      </c>
    </row>
    <row r="252" spans="1:13" x14ac:dyDescent="0.25">
      <c r="A252" t="str">
        <f>INDEX(Mæglere!A:A,MATCH(B252,Mæglere!B:B,0))</f>
        <v>DB Holbæk - Henrik Larsen</v>
      </c>
      <c r="B252">
        <v>885</v>
      </c>
      <c r="C252" t="s">
        <v>40</v>
      </c>
      <c r="D252">
        <v>1800372</v>
      </c>
      <c r="E252" t="s">
        <v>233</v>
      </c>
      <c r="F252" t="s">
        <v>310</v>
      </c>
      <c r="G252">
        <v>4340</v>
      </c>
      <c r="H252" t="s">
        <v>285</v>
      </c>
      <c r="I252" s="11">
        <v>44637</v>
      </c>
      <c r="J252" s="12" t="s">
        <v>236</v>
      </c>
      <c r="K252" s="12"/>
      <c r="L252">
        <f t="shared" si="6"/>
        <v>1</v>
      </c>
      <c r="M252" t="str">
        <f t="shared" si="7"/>
        <v>UPDATE PremiumFakturering SET Kategori = 1, MaeglerKommentar = NULL, Faktureret = 1 WHERE BoligID = 1800372 AND AgentRegID = 885</v>
      </c>
    </row>
    <row r="253" spans="1:13" x14ac:dyDescent="0.25">
      <c r="A253" t="str">
        <f>INDEX(Mæglere!A:A,MATCH(B253,Mæglere!B:B,0))</f>
        <v>DB Holbæk - Henrik Larsen</v>
      </c>
      <c r="B253">
        <v>885</v>
      </c>
      <c r="C253" t="s">
        <v>40</v>
      </c>
      <c r="D253">
        <v>1824452</v>
      </c>
      <c r="E253" t="s">
        <v>252</v>
      </c>
      <c r="F253" t="s">
        <v>311</v>
      </c>
      <c r="G253">
        <v>4300</v>
      </c>
      <c r="H253" t="s">
        <v>285</v>
      </c>
      <c r="I253" s="11">
        <v>44638</v>
      </c>
      <c r="J253" s="12" t="s">
        <v>240</v>
      </c>
      <c r="K253" s="12"/>
      <c r="L253">
        <f t="shared" si="6"/>
        <v>0</v>
      </c>
      <c r="M253" t="str">
        <f t="shared" si="7"/>
        <v>UPDATE PremiumFakturering SET Kategori = 3, MaeglerKommentar = NULL, Faktureret = 0 WHERE BoligID = 1824452 AND AgentRegID = 885</v>
      </c>
    </row>
    <row r="254" spans="1:13" x14ac:dyDescent="0.25">
      <c r="A254" t="str">
        <f>INDEX(Mæglere!A:A,MATCH(B254,Mæglere!B:B,0))</f>
        <v>DB Holbæk - Henrik Larsen</v>
      </c>
      <c r="B254">
        <v>885</v>
      </c>
      <c r="C254" t="s">
        <v>40</v>
      </c>
      <c r="D254">
        <v>1869737</v>
      </c>
      <c r="E254" t="s">
        <v>233</v>
      </c>
      <c r="F254" t="s">
        <v>312</v>
      </c>
      <c r="G254">
        <v>4300</v>
      </c>
      <c r="H254" t="s">
        <v>285</v>
      </c>
      <c r="I254" s="11">
        <v>44638</v>
      </c>
      <c r="J254" s="12" t="s">
        <v>244</v>
      </c>
      <c r="K254" s="12"/>
      <c r="L254">
        <f t="shared" si="6"/>
        <v>0</v>
      </c>
      <c r="M254" t="str">
        <f t="shared" si="7"/>
        <v>UPDATE PremiumFakturering SET Kategori = 2, MaeglerKommentar = NULL, Faktureret = 0 WHERE BoligID = 1869737 AND AgentRegID = 885</v>
      </c>
    </row>
    <row r="255" spans="1:13" x14ac:dyDescent="0.25">
      <c r="A255" t="str">
        <f>INDEX(Mæglere!A:A,MATCH(B255,Mæglere!B:B,0))</f>
        <v>DB Holbæk - Henrik Larsen</v>
      </c>
      <c r="B255">
        <v>885</v>
      </c>
      <c r="C255" t="s">
        <v>40</v>
      </c>
      <c r="D255">
        <v>1841973</v>
      </c>
      <c r="E255" t="s">
        <v>246</v>
      </c>
      <c r="F255" t="s">
        <v>313</v>
      </c>
      <c r="G255">
        <v>4300</v>
      </c>
      <c r="H255" t="s">
        <v>285</v>
      </c>
      <c r="I255" s="11">
        <v>44639</v>
      </c>
      <c r="J255" s="12" t="s">
        <v>261</v>
      </c>
      <c r="K255" s="12"/>
      <c r="L255">
        <f t="shared" si="6"/>
        <v>0</v>
      </c>
      <c r="M255" t="str">
        <f t="shared" si="7"/>
        <v>UPDATE PremiumFakturering SET Kategori = 4, MaeglerKommentar = NULL, Faktureret = 0 WHERE BoligID = 1841973 AND AgentRegID = 885</v>
      </c>
    </row>
    <row r="256" spans="1:13" x14ac:dyDescent="0.25">
      <c r="A256" t="str">
        <f>INDEX(Mæglere!A:A,MATCH(B256,Mæglere!B:B,0))</f>
        <v>DB Holbæk - Henrik Larsen</v>
      </c>
      <c r="B256">
        <v>885</v>
      </c>
      <c r="C256" t="s">
        <v>40</v>
      </c>
      <c r="D256">
        <v>1822732</v>
      </c>
      <c r="E256" t="s">
        <v>297</v>
      </c>
      <c r="F256" t="s">
        <v>314</v>
      </c>
      <c r="G256">
        <v>4420</v>
      </c>
      <c r="H256" t="s">
        <v>285</v>
      </c>
      <c r="I256" s="11">
        <v>44639</v>
      </c>
      <c r="J256" s="12" t="s">
        <v>261</v>
      </c>
      <c r="K256" s="12"/>
      <c r="L256">
        <f t="shared" si="6"/>
        <v>0</v>
      </c>
      <c r="M256" t="str">
        <f t="shared" si="7"/>
        <v>UPDATE PremiumFakturering SET Kategori = 4, MaeglerKommentar = NULL, Faktureret = 0 WHERE BoligID = 1822732 AND AgentRegID = 885</v>
      </c>
    </row>
    <row r="257" spans="1:13" x14ac:dyDescent="0.25">
      <c r="A257" t="str">
        <f>INDEX(Mæglere!A:A,MATCH(B257,Mæglere!B:B,0))</f>
        <v>DB Holbæk - Henrik Larsen</v>
      </c>
      <c r="B257">
        <v>885</v>
      </c>
      <c r="C257" t="s">
        <v>40</v>
      </c>
      <c r="D257">
        <v>1868132</v>
      </c>
      <c r="E257" t="s">
        <v>233</v>
      </c>
      <c r="F257" t="s">
        <v>315</v>
      </c>
      <c r="G257">
        <v>4340</v>
      </c>
      <c r="H257" t="s">
        <v>285</v>
      </c>
      <c r="I257" s="11">
        <v>44641</v>
      </c>
      <c r="J257" s="12" t="s">
        <v>236</v>
      </c>
      <c r="K257" s="12"/>
      <c r="L257">
        <f t="shared" si="6"/>
        <v>1</v>
      </c>
      <c r="M257" t="str">
        <f t="shared" si="7"/>
        <v>UPDATE PremiumFakturering SET Kategori = 1, MaeglerKommentar = NULL, Faktureret = 1 WHERE BoligID = 1868132 AND AgentRegID = 885</v>
      </c>
    </row>
    <row r="258" spans="1:13" x14ac:dyDescent="0.25">
      <c r="A258" t="str">
        <f>INDEX(Mæglere!A:A,MATCH(B258,Mæglere!B:B,0))</f>
        <v>DB Holbæk - Henrik Larsen</v>
      </c>
      <c r="B258">
        <v>885</v>
      </c>
      <c r="C258" t="s">
        <v>40</v>
      </c>
      <c r="D258">
        <v>1802407</v>
      </c>
      <c r="E258" t="s">
        <v>233</v>
      </c>
      <c r="F258" t="s">
        <v>316</v>
      </c>
      <c r="G258">
        <v>4300</v>
      </c>
      <c r="H258" t="s">
        <v>285</v>
      </c>
      <c r="I258" s="11">
        <v>44642</v>
      </c>
      <c r="J258" s="12" t="s">
        <v>240</v>
      </c>
      <c r="K258" s="12"/>
      <c r="L258">
        <f t="shared" si="6"/>
        <v>0</v>
      </c>
      <c r="M258" t="str">
        <f t="shared" si="7"/>
        <v>UPDATE PremiumFakturering SET Kategori = 3, MaeglerKommentar = NULL, Faktureret = 0 WHERE BoligID = 1802407 AND AgentRegID = 885</v>
      </c>
    </row>
    <row r="259" spans="1:13" x14ac:dyDescent="0.25">
      <c r="A259" t="str">
        <f>INDEX(Mæglere!A:A,MATCH(B259,Mæglere!B:B,0))</f>
        <v>DB Holbæk - Henrik Larsen</v>
      </c>
      <c r="B259">
        <v>885</v>
      </c>
      <c r="C259" t="s">
        <v>40</v>
      </c>
      <c r="D259">
        <v>1861573</v>
      </c>
      <c r="E259" t="s">
        <v>233</v>
      </c>
      <c r="F259" t="s">
        <v>317</v>
      </c>
      <c r="G259">
        <v>4300</v>
      </c>
      <c r="H259" t="s">
        <v>285</v>
      </c>
      <c r="I259" s="11">
        <v>44642</v>
      </c>
      <c r="J259" s="12" t="s">
        <v>236</v>
      </c>
      <c r="K259" s="12"/>
      <c r="L259">
        <f t="shared" ref="L259:L322" si="8">IF(J259="1 - Solgt",1,0)</f>
        <v>1</v>
      </c>
      <c r="M259" t="str">
        <f t="shared" ref="M259:M322" si="9">IF(OR(K259="",LEFT(J259,1)=1),"UPDATE PremiumFakturering SET Kategori = "&amp;LEFT(J259,1)&amp;", MaeglerKommentar = NULL, Faktureret = "&amp;L259&amp;" WHERE BoligID = "&amp;D259&amp;" AND AgentRegID = "&amp;B259,"UPDATE PremiumFakturering SET Kategori = "&amp;LEFT(J259,1)&amp;", MaeglerKommentar = '"&amp;K259&amp;"', Faktureret = "&amp;L259&amp;" WHERE BoligID = "&amp;D259&amp;" AND AgentRegID = "&amp;B259)</f>
        <v>UPDATE PremiumFakturering SET Kategori = 1, MaeglerKommentar = NULL, Faktureret = 1 WHERE BoligID = 1861573 AND AgentRegID = 885</v>
      </c>
    </row>
    <row r="260" spans="1:13" x14ac:dyDescent="0.25">
      <c r="A260" t="str">
        <f>INDEX(Mæglere!A:A,MATCH(B260,Mæglere!B:B,0))</f>
        <v>DB Holbæk - Henrik Larsen</v>
      </c>
      <c r="B260">
        <v>885</v>
      </c>
      <c r="C260" t="s">
        <v>40</v>
      </c>
      <c r="D260">
        <v>1845968</v>
      </c>
      <c r="E260" t="s">
        <v>233</v>
      </c>
      <c r="F260" t="s">
        <v>318</v>
      </c>
      <c r="G260">
        <v>4300</v>
      </c>
      <c r="H260" t="s">
        <v>285</v>
      </c>
      <c r="I260" s="11">
        <v>44642</v>
      </c>
      <c r="J260" s="12" t="s">
        <v>236</v>
      </c>
      <c r="K260" s="12"/>
      <c r="L260">
        <f t="shared" si="8"/>
        <v>1</v>
      </c>
      <c r="M260" t="str">
        <f t="shared" si="9"/>
        <v>UPDATE PremiumFakturering SET Kategori = 1, MaeglerKommentar = NULL, Faktureret = 1 WHERE BoligID = 1845968 AND AgentRegID = 885</v>
      </c>
    </row>
    <row r="261" spans="1:13" x14ac:dyDescent="0.25">
      <c r="A261" t="str">
        <f>INDEX(Mæglere!A:A,MATCH(B261,Mæglere!B:B,0))</f>
        <v>DB Holbæk - Henrik Larsen</v>
      </c>
      <c r="B261">
        <v>885</v>
      </c>
      <c r="C261" t="s">
        <v>40</v>
      </c>
      <c r="D261">
        <v>1859806</v>
      </c>
      <c r="E261" t="s">
        <v>233</v>
      </c>
      <c r="F261" t="s">
        <v>319</v>
      </c>
      <c r="G261">
        <v>4300</v>
      </c>
      <c r="H261" t="s">
        <v>285</v>
      </c>
      <c r="I261" s="11">
        <v>44642</v>
      </c>
      <c r="J261" s="12" t="s">
        <v>236</v>
      </c>
      <c r="K261" s="12"/>
      <c r="L261">
        <f t="shared" si="8"/>
        <v>1</v>
      </c>
      <c r="M261" t="str">
        <f t="shared" si="9"/>
        <v>UPDATE PremiumFakturering SET Kategori = 1, MaeglerKommentar = NULL, Faktureret = 1 WHERE BoligID = 1859806 AND AgentRegID = 885</v>
      </c>
    </row>
    <row r="262" spans="1:13" x14ac:dyDescent="0.25">
      <c r="A262" t="str">
        <f>INDEX(Mæglere!A:A,MATCH(B262,Mæglere!B:B,0))</f>
        <v>DB Holbæk - Henrik Larsen</v>
      </c>
      <c r="B262">
        <v>885</v>
      </c>
      <c r="C262" t="s">
        <v>40</v>
      </c>
      <c r="D262">
        <v>1801946</v>
      </c>
      <c r="E262" t="s">
        <v>233</v>
      </c>
      <c r="F262" t="s">
        <v>320</v>
      </c>
      <c r="G262">
        <v>4350</v>
      </c>
      <c r="H262" t="s">
        <v>285</v>
      </c>
      <c r="I262" s="11">
        <v>44644</v>
      </c>
      <c r="J262" s="12" t="s">
        <v>236</v>
      </c>
      <c r="K262" s="12"/>
      <c r="L262">
        <f t="shared" si="8"/>
        <v>1</v>
      </c>
      <c r="M262" t="str">
        <f t="shared" si="9"/>
        <v>UPDATE PremiumFakturering SET Kategori = 1, MaeglerKommentar = NULL, Faktureret = 1 WHERE BoligID = 1801946 AND AgentRegID = 885</v>
      </c>
    </row>
    <row r="263" spans="1:13" x14ac:dyDescent="0.25">
      <c r="A263" t="str">
        <f>INDEX(Mæglere!A:A,MATCH(B263,Mæglere!B:B,0))</f>
        <v>DB Holbæk - Henrik Larsen</v>
      </c>
      <c r="B263">
        <v>885</v>
      </c>
      <c r="C263" t="s">
        <v>40</v>
      </c>
      <c r="D263">
        <v>1812239</v>
      </c>
      <c r="E263" t="s">
        <v>233</v>
      </c>
      <c r="F263" t="s">
        <v>321</v>
      </c>
      <c r="G263">
        <v>4300</v>
      </c>
      <c r="H263" t="s">
        <v>285</v>
      </c>
      <c r="I263" s="11">
        <v>44645</v>
      </c>
      <c r="J263" s="12" t="s">
        <v>236</v>
      </c>
      <c r="K263" s="12"/>
      <c r="L263">
        <f t="shared" si="8"/>
        <v>1</v>
      </c>
      <c r="M263" t="str">
        <f t="shared" si="9"/>
        <v>UPDATE PremiumFakturering SET Kategori = 1, MaeglerKommentar = NULL, Faktureret = 1 WHERE BoligID = 1812239 AND AgentRegID = 885</v>
      </c>
    </row>
    <row r="264" spans="1:13" x14ac:dyDescent="0.25">
      <c r="A264" t="str">
        <f>INDEX(Mæglere!A:A,MATCH(B264,Mæglere!B:B,0))</f>
        <v>DB Holbæk - Henrik Larsen</v>
      </c>
      <c r="B264">
        <v>885</v>
      </c>
      <c r="C264" t="s">
        <v>40</v>
      </c>
      <c r="D264">
        <v>1877473</v>
      </c>
      <c r="E264" t="s">
        <v>233</v>
      </c>
      <c r="F264" t="s">
        <v>322</v>
      </c>
      <c r="G264">
        <v>4300</v>
      </c>
      <c r="H264" t="s">
        <v>285</v>
      </c>
      <c r="I264" s="11">
        <v>44645</v>
      </c>
      <c r="J264" s="12" t="s">
        <v>236</v>
      </c>
      <c r="K264" s="12"/>
      <c r="L264">
        <f t="shared" si="8"/>
        <v>1</v>
      </c>
      <c r="M264" t="str">
        <f t="shared" si="9"/>
        <v>UPDATE PremiumFakturering SET Kategori = 1, MaeglerKommentar = NULL, Faktureret = 1 WHERE BoligID = 1877473 AND AgentRegID = 885</v>
      </c>
    </row>
    <row r="265" spans="1:13" x14ac:dyDescent="0.25">
      <c r="A265" t="str">
        <f>INDEX(Mæglere!A:A,MATCH(B265,Mæglere!B:B,0))</f>
        <v>DB Holbæk - Henrik Larsen</v>
      </c>
      <c r="B265">
        <v>885</v>
      </c>
      <c r="C265" t="s">
        <v>40</v>
      </c>
      <c r="D265">
        <v>1811225</v>
      </c>
      <c r="E265" t="s">
        <v>233</v>
      </c>
      <c r="F265" t="s">
        <v>325</v>
      </c>
      <c r="G265">
        <v>4300</v>
      </c>
      <c r="H265" t="s">
        <v>285</v>
      </c>
      <c r="I265" s="11">
        <v>44645</v>
      </c>
      <c r="J265" s="12" t="s">
        <v>236</v>
      </c>
      <c r="K265" s="12"/>
      <c r="L265">
        <f t="shared" si="8"/>
        <v>1</v>
      </c>
      <c r="M265" t="str">
        <f t="shared" si="9"/>
        <v>UPDATE PremiumFakturering SET Kategori = 1, MaeglerKommentar = NULL, Faktureret = 1 WHERE BoligID = 1811225 AND AgentRegID = 885</v>
      </c>
    </row>
    <row r="266" spans="1:13" x14ac:dyDescent="0.25">
      <c r="A266" t="str">
        <f>INDEX(Mæglere!A:A,MATCH(B266,Mæglere!B:B,0))</f>
        <v>DB Holbæk - Henrik Larsen</v>
      </c>
      <c r="B266">
        <v>885</v>
      </c>
      <c r="C266" t="s">
        <v>40</v>
      </c>
      <c r="D266">
        <v>1868760</v>
      </c>
      <c r="E266" t="s">
        <v>246</v>
      </c>
      <c r="F266" t="s">
        <v>324</v>
      </c>
      <c r="G266">
        <v>4340</v>
      </c>
      <c r="H266" t="s">
        <v>285</v>
      </c>
      <c r="I266" s="11">
        <v>44645</v>
      </c>
      <c r="J266" s="12" t="s">
        <v>236</v>
      </c>
      <c r="K266" s="12"/>
      <c r="L266">
        <f t="shared" si="8"/>
        <v>1</v>
      </c>
      <c r="M266" t="str">
        <f t="shared" si="9"/>
        <v>UPDATE PremiumFakturering SET Kategori = 1, MaeglerKommentar = NULL, Faktureret = 1 WHERE BoligID = 1868760 AND AgentRegID = 885</v>
      </c>
    </row>
    <row r="267" spans="1:13" x14ac:dyDescent="0.25">
      <c r="A267" t="str">
        <f>INDEX(Mæglere!A:A,MATCH(B267,Mæglere!B:B,0))</f>
        <v>DB Holbæk - Henrik Larsen</v>
      </c>
      <c r="B267">
        <v>885</v>
      </c>
      <c r="C267" t="s">
        <v>40</v>
      </c>
      <c r="D267">
        <v>1768961</v>
      </c>
      <c r="E267" t="s">
        <v>233</v>
      </c>
      <c r="F267" t="s">
        <v>323</v>
      </c>
      <c r="G267">
        <v>4534</v>
      </c>
      <c r="H267" t="s">
        <v>250</v>
      </c>
      <c r="I267" s="11">
        <v>44645</v>
      </c>
      <c r="J267" s="12" t="s">
        <v>240</v>
      </c>
      <c r="K267" s="12"/>
      <c r="L267">
        <f t="shared" si="8"/>
        <v>0</v>
      </c>
      <c r="M267" t="str">
        <f t="shared" si="9"/>
        <v>UPDATE PremiumFakturering SET Kategori = 3, MaeglerKommentar = NULL, Faktureret = 0 WHERE BoligID = 1768961 AND AgentRegID = 885</v>
      </c>
    </row>
    <row r="268" spans="1:13" x14ac:dyDescent="0.25">
      <c r="A268" t="str">
        <f>INDEX(Mæglere!A:A,MATCH(B268,Mæglere!B:B,0))</f>
        <v>DB Holbæk - Henrik Larsen</v>
      </c>
      <c r="B268">
        <v>885</v>
      </c>
      <c r="C268" t="s">
        <v>40</v>
      </c>
      <c r="D268">
        <v>1869770</v>
      </c>
      <c r="E268" t="s">
        <v>246</v>
      </c>
      <c r="F268" t="s">
        <v>328</v>
      </c>
      <c r="G268">
        <v>4300</v>
      </c>
      <c r="H268" t="s">
        <v>285</v>
      </c>
      <c r="I268" s="11">
        <v>44648</v>
      </c>
      <c r="J268" s="12" t="s">
        <v>236</v>
      </c>
      <c r="K268" s="12"/>
      <c r="L268">
        <f t="shared" si="8"/>
        <v>1</v>
      </c>
      <c r="M268" t="str">
        <f t="shared" si="9"/>
        <v>UPDATE PremiumFakturering SET Kategori = 1, MaeglerKommentar = NULL, Faktureret = 1 WHERE BoligID = 1869770 AND AgentRegID = 885</v>
      </c>
    </row>
    <row r="269" spans="1:13" x14ac:dyDescent="0.25">
      <c r="A269" t="str">
        <f>INDEX(Mæglere!A:A,MATCH(B269,Mæglere!B:B,0))</f>
        <v>DB Holbæk - Henrik Larsen</v>
      </c>
      <c r="B269">
        <v>885</v>
      </c>
      <c r="C269" t="s">
        <v>40</v>
      </c>
      <c r="D269">
        <v>1719399</v>
      </c>
      <c r="E269" t="s">
        <v>233</v>
      </c>
      <c r="F269" t="s">
        <v>326</v>
      </c>
      <c r="G269">
        <v>4370</v>
      </c>
      <c r="H269" t="s">
        <v>285</v>
      </c>
      <c r="I269" s="11">
        <v>44648</v>
      </c>
      <c r="J269" s="12" t="s">
        <v>236</v>
      </c>
      <c r="K269" s="12"/>
      <c r="L269">
        <f t="shared" si="8"/>
        <v>1</v>
      </c>
      <c r="M269" t="str">
        <f t="shared" si="9"/>
        <v>UPDATE PremiumFakturering SET Kategori = 1, MaeglerKommentar = NULL, Faktureret = 1 WHERE BoligID = 1719399 AND AgentRegID = 885</v>
      </c>
    </row>
    <row r="270" spans="1:13" x14ac:dyDescent="0.25">
      <c r="A270" t="str">
        <f>INDEX(Mæglere!A:A,MATCH(B270,Mæglere!B:B,0))</f>
        <v>DB Holbæk - Henrik Larsen</v>
      </c>
      <c r="B270">
        <v>885</v>
      </c>
      <c r="C270" t="s">
        <v>40</v>
      </c>
      <c r="D270">
        <v>1861113</v>
      </c>
      <c r="E270" t="s">
        <v>233</v>
      </c>
      <c r="F270" t="s">
        <v>327</v>
      </c>
      <c r="G270">
        <v>4390</v>
      </c>
      <c r="H270" t="s">
        <v>285</v>
      </c>
      <c r="I270" s="11">
        <v>44648</v>
      </c>
      <c r="J270" s="12" t="s">
        <v>244</v>
      </c>
      <c r="K270" s="12"/>
      <c r="L270">
        <f t="shared" si="8"/>
        <v>0</v>
      </c>
      <c r="M270" t="str">
        <f t="shared" si="9"/>
        <v>UPDATE PremiumFakturering SET Kategori = 2, MaeglerKommentar = NULL, Faktureret = 0 WHERE BoligID = 1861113 AND AgentRegID = 885</v>
      </c>
    </row>
    <row r="271" spans="1:13" x14ac:dyDescent="0.25">
      <c r="A271" t="str">
        <f>INDEX(Mæglere!A:A,MATCH(B271,Mæglere!B:B,0))</f>
        <v>DB Holbæk - Henrik Larsen</v>
      </c>
      <c r="B271">
        <v>885</v>
      </c>
      <c r="C271" t="s">
        <v>40</v>
      </c>
      <c r="D271">
        <v>1856570</v>
      </c>
      <c r="E271" t="s">
        <v>233</v>
      </c>
      <c r="F271" t="s">
        <v>331</v>
      </c>
      <c r="G271">
        <v>4300</v>
      </c>
      <c r="H271" t="s">
        <v>285</v>
      </c>
      <c r="I271" s="11">
        <v>44649</v>
      </c>
      <c r="J271" s="12" t="s">
        <v>236</v>
      </c>
      <c r="K271" s="12"/>
      <c r="L271">
        <f t="shared" si="8"/>
        <v>1</v>
      </c>
      <c r="M271" t="str">
        <f t="shared" si="9"/>
        <v>UPDATE PremiumFakturering SET Kategori = 1, MaeglerKommentar = NULL, Faktureret = 1 WHERE BoligID = 1856570 AND AgentRegID = 885</v>
      </c>
    </row>
    <row r="272" spans="1:13" x14ac:dyDescent="0.25">
      <c r="A272" t="str">
        <f>INDEX(Mæglere!A:A,MATCH(B272,Mæglere!B:B,0))</f>
        <v>DB Holbæk - Henrik Larsen</v>
      </c>
      <c r="B272">
        <v>885</v>
      </c>
      <c r="C272" t="s">
        <v>40</v>
      </c>
      <c r="D272">
        <v>1859472</v>
      </c>
      <c r="E272" t="s">
        <v>255</v>
      </c>
      <c r="F272" t="s">
        <v>330</v>
      </c>
      <c r="G272">
        <v>4340</v>
      </c>
      <c r="H272" t="s">
        <v>285</v>
      </c>
      <c r="I272" s="11">
        <v>44649</v>
      </c>
      <c r="J272" s="12" t="s">
        <v>236</v>
      </c>
      <c r="K272" s="12"/>
      <c r="L272">
        <f t="shared" si="8"/>
        <v>1</v>
      </c>
      <c r="M272" t="str">
        <f t="shared" si="9"/>
        <v>UPDATE PremiumFakturering SET Kategori = 1, MaeglerKommentar = NULL, Faktureret = 1 WHERE BoligID = 1859472 AND AgentRegID = 885</v>
      </c>
    </row>
    <row r="273" spans="1:13" x14ac:dyDescent="0.25">
      <c r="A273" t="str">
        <f>INDEX(Mæglere!A:A,MATCH(B273,Mæglere!B:B,0))</f>
        <v>DB Holbæk - Henrik Larsen</v>
      </c>
      <c r="B273">
        <v>885</v>
      </c>
      <c r="C273" t="s">
        <v>40</v>
      </c>
      <c r="D273">
        <v>1861112</v>
      </c>
      <c r="E273" t="s">
        <v>297</v>
      </c>
      <c r="F273" t="s">
        <v>332</v>
      </c>
      <c r="G273">
        <v>4340</v>
      </c>
      <c r="H273" t="s">
        <v>285</v>
      </c>
      <c r="I273" s="11">
        <v>44649</v>
      </c>
      <c r="J273" s="12" t="s">
        <v>261</v>
      </c>
      <c r="K273" s="12"/>
      <c r="L273">
        <f t="shared" si="8"/>
        <v>0</v>
      </c>
      <c r="M273" t="str">
        <f t="shared" si="9"/>
        <v>UPDATE PremiumFakturering SET Kategori = 4, MaeglerKommentar = NULL, Faktureret = 0 WHERE BoligID = 1861112 AND AgentRegID = 885</v>
      </c>
    </row>
    <row r="274" spans="1:13" x14ac:dyDescent="0.25">
      <c r="A274" t="str">
        <f>INDEX(Mæglere!A:A,MATCH(B274,Mæglere!B:B,0))</f>
        <v>DB Holbæk - Henrik Larsen</v>
      </c>
      <c r="B274">
        <v>885</v>
      </c>
      <c r="C274" t="s">
        <v>40</v>
      </c>
      <c r="D274">
        <v>1775877</v>
      </c>
      <c r="E274" t="s">
        <v>297</v>
      </c>
      <c r="F274" t="s">
        <v>329</v>
      </c>
      <c r="G274">
        <v>4532</v>
      </c>
      <c r="H274" t="s">
        <v>285</v>
      </c>
      <c r="I274" s="11">
        <v>44649</v>
      </c>
      <c r="J274" s="12" t="s">
        <v>244</v>
      </c>
      <c r="K274" s="12"/>
      <c r="L274">
        <f t="shared" si="8"/>
        <v>0</v>
      </c>
      <c r="M274" t="str">
        <f t="shared" si="9"/>
        <v>UPDATE PremiumFakturering SET Kategori = 2, MaeglerKommentar = NULL, Faktureret = 0 WHERE BoligID = 1775877 AND AgentRegID = 885</v>
      </c>
    </row>
    <row r="275" spans="1:13" x14ac:dyDescent="0.25">
      <c r="A275" t="str">
        <f>INDEX(Mæglere!A:A,MATCH(B275,Mæglere!B:B,0))</f>
        <v>DB Holbæk - Henrik Larsen</v>
      </c>
      <c r="B275">
        <v>885</v>
      </c>
      <c r="C275" t="s">
        <v>40</v>
      </c>
      <c r="D275">
        <v>1809874</v>
      </c>
      <c r="E275" t="s">
        <v>233</v>
      </c>
      <c r="F275" t="s">
        <v>333</v>
      </c>
      <c r="G275">
        <v>4300</v>
      </c>
      <c r="H275" t="s">
        <v>285</v>
      </c>
      <c r="I275" s="11">
        <v>44650</v>
      </c>
      <c r="J275" s="12" t="s">
        <v>240</v>
      </c>
      <c r="K275" s="12"/>
      <c r="L275">
        <f t="shared" si="8"/>
        <v>0</v>
      </c>
      <c r="M275" t="str">
        <f t="shared" si="9"/>
        <v>UPDATE PremiumFakturering SET Kategori = 3, MaeglerKommentar = NULL, Faktureret = 0 WHERE BoligID = 1809874 AND AgentRegID = 885</v>
      </c>
    </row>
    <row r="276" spans="1:13" x14ac:dyDescent="0.25">
      <c r="A276" t="str">
        <f>INDEX(Mæglere!A:A,MATCH(B276,Mæglere!B:B,0))</f>
        <v>DB Holbæk - Henrik Larsen</v>
      </c>
      <c r="B276">
        <v>885</v>
      </c>
      <c r="C276" t="s">
        <v>40</v>
      </c>
      <c r="D276">
        <v>1859790</v>
      </c>
      <c r="E276" t="s">
        <v>255</v>
      </c>
      <c r="F276" t="s">
        <v>334</v>
      </c>
      <c r="G276">
        <v>4300</v>
      </c>
      <c r="H276" t="s">
        <v>285</v>
      </c>
      <c r="I276" s="11">
        <v>44650</v>
      </c>
      <c r="J276" s="12" t="s">
        <v>244</v>
      </c>
      <c r="K276" s="12"/>
      <c r="L276">
        <f t="shared" si="8"/>
        <v>0</v>
      </c>
      <c r="M276" t="str">
        <f t="shared" si="9"/>
        <v>UPDATE PremiumFakturering SET Kategori = 2, MaeglerKommentar = NULL, Faktureret = 0 WHERE BoligID = 1859790 AND AgentRegID = 885</v>
      </c>
    </row>
    <row r="277" spans="1:13" x14ac:dyDescent="0.25">
      <c r="A277" t="str">
        <f>INDEX(Mæglere!A:A,MATCH(B277,Mæglere!B:B,0))</f>
        <v>DB Holm &amp; Hauberg</v>
      </c>
      <c r="B277">
        <v>113</v>
      </c>
      <c r="C277" t="s">
        <v>41</v>
      </c>
      <c r="D277">
        <v>1845346</v>
      </c>
      <c r="E277" t="s">
        <v>233</v>
      </c>
      <c r="F277" t="s">
        <v>1255</v>
      </c>
      <c r="G277">
        <v>2880</v>
      </c>
      <c r="H277" t="s">
        <v>747</v>
      </c>
      <c r="I277" s="11">
        <v>44622</v>
      </c>
      <c r="J277" s="12" t="s">
        <v>236</v>
      </c>
      <c r="K277" s="12"/>
      <c r="L277">
        <f t="shared" si="8"/>
        <v>1</v>
      </c>
      <c r="M277" t="str">
        <f t="shared" si="9"/>
        <v>UPDATE PremiumFakturering SET Kategori = 1, MaeglerKommentar = NULL, Faktureret = 1 WHERE BoligID = 1845346 AND AgentRegID = 113</v>
      </c>
    </row>
    <row r="278" spans="1:13" x14ac:dyDescent="0.25">
      <c r="A278" t="str">
        <f>INDEX(Mæglere!A:A,MATCH(B278,Mæglere!B:B,0))</f>
        <v>DB Holm &amp; Hauberg</v>
      </c>
      <c r="B278">
        <v>113</v>
      </c>
      <c r="C278" t="s">
        <v>41</v>
      </c>
      <c r="D278">
        <v>1867116</v>
      </c>
      <c r="E278" t="s">
        <v>255</v>
      </c>
      <c r="F278" t="s">
        <v>1256</v>
      </c>
      <c r="G278">
        <v>2880</v>
      </c>
      <c r="H278" t="s">
        <v>747</v>
      </c>
      <c r="I278" s="11">
        <v>44632</v>
      </c>
      <c r="J278" s="12" t="s">
        <v>236</v>
      </c>
      <c r="K278" s="12"/>
      <c r="L278">
        <f t="shared" si="8"/>
        <v>1</v>
      </c>
      <c r="M278" t="str">
        <f t="shared" si="9"/>
        <v>UPDATE PremiumFakturering SET Kategori = 1, MaeglerKommentar = NULL, Faktureret = 1 WHERE BoligID = 1867116 AND AgentRegID = 113</v>
      </c>
    </row>
    <row r="279" spans="1:13" x14ac:dyDescent="0.25">
      <c r="A279" t="str">
        <f>INDEX(Mæglere!A:A,MATCH(B279,Mæglere!B:B,0))</f>
        <v>DB Holm &amp; Hauberg</v>
      </c>
      <c r="B279">
        <v>113</v>
      </c>
      <c r="C279" t="s">
        <v>41</v>
      </c>
      <c r="D279">
        <v>1865555</v>
      </c>
      <c r="E279" t="s">
        <v>246</v>
      </c>
      <c r="F279" t="s">
        <v>1257</v>
      </c>
      <c r="G279">
        <v>2880</v>
      </c>
      <c r="H279" t="s">
        <v>747</v>
      </c>
      <c r="I279" s="11">
        <v>44641</v>
      </c>
      <c r="J279" s="12" t="s">
        <v>236</v>
      </c>
      <c r="K279" s="12"/>
      <c r="L279">
        <f t="shared" si="8"/>
        <v>1</v>
      </c>
      <c r="M279" t="str">
        <f t="shared" si="9"/>
        <v>UPDATE PremiumFakturering SET Kategori = 1, MaeglerKommentar = NULL, Faktureret = 1 WHERE BoligID = 1865555 AND AgentRegID = 113</v>
      </c>
    </row>
    <row r="280" spans="1:13" x14ac:dyDescent="0.25">
      <c r="A280" t="str">
        <f>INDEX(Mæglere!A:A,MATCH(B280,Mæglere!B:B,0))</f>
        <v>DB Holm &amp; Hauberg</v>
      </c>
      <c r="B280">
        <v>113</v>
      </c>
      <c r="C280" t="s">
        <v>41</v>
      </c>
      <c r="D280">
        <v>1859659</v>
      </c>
      <c r="E280" t="s">
        <v>295</v>
      </c>
      <c r="F280" t="s">
        <v>1258</v>
      </c>
      <c r="G280">
        <v>2880</v>
      </c>
      <c r="H280" t="s">
        <v>747</v>
      </c>
      <c r="I280" s="11">
        <v>44645</v>
      </c>
      <c r="J280" s="12" t="s">
        <v>236</v>
      </c>
      <c r="K280" s="12"/>
      <c r="L280">
        <f t="shared" si="8"/>
        <v>1</v>
      </c>
      <c r="M280" t="str">
        <f t="shared" si="9"/>
        <v>UPDATE PremiumFakturering SET Kategori = 1, MaeglerKommentar = NULL, Faktureret = 1 WHERE BoligID = 1859659 AND AgentRegID = 113</v>
      </c>
    </row>
    <row r="281" spans="1:13" x14ac:dyDescent="0.25">
      <c r="A281" t="str">
        <f>INDEX(Mæglere!A:A,MATCH(B281,Mæglere!B:B,0))</f>
        <v>DB Holm &amp; Hauberg</v>
      </c>
      <c r="B281">
        <v>18127</v>
      </c>
      <c r="C281" t="s">
        <v>42</v>
      </c>
      <c r="D281">
        <v>1866606</v>
      </c>
      <c r="E281" t="s">
        <v>255</v>
      </c>
      <c r="F281" t="s">
        <v>1259</v>
      </c>
      <c r="G281">
        <v>2700</v>
      </c>
      <c r="H281" t="s">
        <v>405</v>
      </c>
      <c r="I281" s="11">
        <v>44623</v>
      </c>
      <c r="J281" s="12" t="s">
        <v>236</v>
      </c>
      <c r="K281" s="12"/>
      <c r="L281">
        <f t="shared" si="8"/>
        <v>1</v>
      </c>
      <c r="M281" t="str">
        <f t="shared" si="9"/>
        <v>UPDATE PremiumFakturering SET Kategori = 1, MaeglerKommentar = NULL, Faktureret = 1 WHERE BoligID = 1866606 AND AgentRegID = 18127</v>
      </c>
    </row>
    <row r="282" spans="1:13" x14ac:dyDescent="0.25">
      <c r="A282" t="str">
        <f>INDEX(Mæglere!A:A,MATCH(B282,Mæglere!B:B,0))</f>
        <v>DB Holm &amp; Hauberg</v>
      </c>
      <c r="B282">
        <v>18127</v>
      </c>
      <c r="C282" t="s">
        <v>42</v>
      </c>
      <c r="D282">
        <v>1866751</v>
      </c>
      <c r="E282" t="s">
        <v>255</v>
      </c>
      <c r="F282" t="s">
        <v>1260</v>
      </c>
      <c r="G282">
        <v>2700</v>
      </c>
      <c r="H282" t="s">
        <v>405</v>
      </c>
      <c r="I282" s="11">
        <v>44624</v>
      </c>
      <c r="J282" s="12" t="s">
        <v>236</v>
      </c>
      <c r="K282" s="12"/>
      <c r="L282">
        <f t="shared" si="8"/>
        <v>1</v>
      </c>
      <c r="M282" t="str">
        <f t="shared" si="9"/>
        <v>UPDATE PremiumFakturering SET Kategori = 1, MaeglerKommentar = NULL, Faktureret = 1 WHERE BoligID = 1866751 AND AgentRegID = 18127</v>
      </c>
    </row>
    <row r="283" spans="1:13" x14ac:dyDescent="0.25">
      <c r="A283" t="str">
        <f>INDEX(Mæglere!A:A,MATCH(B283,Mæglere!B:B,0))</f>
        <v>DB Holm &amp; Hauberg</v>
      </c>
      <c r="B283">
        <v>18127</v>
      </c>
      <c r="C283" t="s">
        <v>42</v>
      </c>
      <c r="D283">
        <v>1852742</v>
      </c>
      <c r="E283" t="s">
        <v>255</v>
      </c>
      <c r="F283" t="s">
        <v>1261</v>
      </c>
      <c r="G283">
        <v>2700</v>
      </c>
      <c r="H283" t="s">
        <v>405</v>
      </c>
      <c r="I283" s="11">
        <v>44627</v>
      </c>
      <c r="J283" s="12" t="s">
        <v>236</v>
      </c>
      <c r="K283" s="12"/>
      <c r="L283">
        <f t="shared" si="8"/>
        <v>1</v>
      </c>
      <c r="M283" t="str">
        <f t="shared" si="9"/>
        <v>UPDATE PremiumFakturering SET Kategori = 1, MaeglerKommentar = NULL, Faktureret = 1 WHERE BoligID = 1852742 AND AgentRegID = 18127</v>
      </c>
    </row>
    <row r="284" spans="1:13" x14ac:dyDescent="0.25">
      <c r="A284" t="str">
        <f>INDEX(Mæglere!A:A,MATCH(B284,Mæglere!B:B,0))</f>
        <v>DB Holm &amp; Hauberg</v>
      </c>
      <c r="B284">
        <v>18127</v>
      </c>
      <c r="C284" t="s">
        <v>42</v>
      </c>
      <c r="D284">
        <v>1831884</v>
      </c>
      <c r="E284" t="s">
        <v>255</v>
      </c>
      <c r="F284" t="s">
        <v>1262</v>
      </c>
      <c r="G284">
        <v>2700</v>
      </c>
      <c r="H284" t="s">
        <v>405</v>
      </c>
      <c r="I284" s="11">
        <v>44629</v>
      </c>
      <c r="J284" s="12" t="s">
        <v>236</v>
      </c>
      <c r="K284" s="12"/>
      <c r="L284">
        <f t="shared" si="8"/>
        <v>1</v>
      </c>
      <c r="M284" t="str">
        <f t="shared" si="9"/>
        <v>UPDATE PremiumFakturering SET Kategori = 1, MaeglerKommentar = NULL, Faktureret = 1 WHERE BoligID = 1831884 AND AgentRegID = 18127</v>
      </c>
    </row>
    <row r="285" spans="1:13" x14ac:dyDescent="0.25">
      <c r="A285" t="str">
        <f>INDEX(Mæglere!A:A,MATCH(B285,Mæglere!B:B,0))</f>
        <v>DB Holm &amp; Hauberg</v>
      </c>
      <c r="B285">
        <v>18127</v>
      </c>
      <c r="C285" t="s">
        <v>42</v>
      </c>
      <c r="D285">
        <v>1841490</v>
      </c>
      <c r="E285" t="s">
        <v>459</v>
      </c>
      <c r="F285" t="s">
        <v>1263</v>
      </c>
      <c r="G285">
        <v>2700</v>
      </c>
      <c r="H285" t="s">
        <v>405</v>
      </c>
      <c r="I285" s="11">
        <v>44629</v>
      </c>
      <c r="J285" s="12" t="s">
        <v>236</v>
      </c>
      <c r="K285" s="12"/>
      <c r="L285">
        <f t="shared" si="8"/>
        <v>1</v>
      </c>
      <c r="M285" t="str">
        <f t="shared" si="9"/>
        <v>UPDATE PremiumFakturering SET Kategori = 1, MaeglerKommentar = NULL, Faktureret = 1 WHERE BoligID = 1841490 AND AgentRegID = 18127</v>
      </c>
    </row>
    <row r="286" spans="1:13" x14ac:dyDescent="0.25">
      <c r="A286" t="str">
        <f>INDEX(Mæglere!A:A,MATCH(B286,Mæglere!B:B,0))</f>
        <v>DB Holm &amp; Hauberg</v>
      </c>
      <c r="B286">
        <v>18127</v>
      </c>
      <c r="C286" t="s">
        <v>42</v>
      </c>
      <c r="D286">
        <v>1844092</v>
      </c>
      <c r="E286" t="s">
        <v>233</v>
      </c>
      <c r="F286" t="s">
        <v>1264</v>
      </c>
      <c r="G286">
        <v>2700</v>
      </c>
      <c r="H286" t="s">
        <v>405</v>
      </c>
      <c r="I286" s="11">
        <v>44630</v>
      </c>
      <c r="J286" s="12" t="s">
        <v>236</v>
      </c>
      <c r="K286" s="12"/>
      <c r="L286">
        <f t="shared" si="8"/>
        <v>1</v>
      </c>
      <c r="M286" t="str">
        <f t="shared" si="9"/>
        <v>UPDATE PremiumFakturering SET Kategori = 1, MaeglerKommentar = NULL, Faktureret = 1 WHERE BoligID = 1844092 AND AgentRegID = 18127</v>
      </c>
    </row>
    <row r="287" spans="1:13" x14ac:dyDescent="0.25">
      <c r="A287" t="str">
        <f>INDEX(Mæglere!A:A,MATCH(B287,Mæglere!B:B,0))</f>
        <v>DB Holm &amp; Hauberg</v>
      </c>
      <c r="B287">
        <v>18127</v>
      </c>
      <c r="C287" t="s">
        <v>42</v>
      </c>
      <c r="D287">
        <v>1856759</v>
      </c>
      <c r="E287" t="s">
        <v>255</v>
      </c>
      <c r="F287" t="s">
        <v>1265</v>
      </c>
      <c r="G287">
        <v>2700</v>
      </c>
      <c r="H287" t="s">
        <v>405</v>
      </c>
      <c r="I287" s="11">
        <v>44633</v>
      </c>
      <c r="J287" s="12" t="s">
        <v>236</v>
      </c>
      <c r="K287" s="12"/>
      <c r="L287">
        <f t="shared" si="8"/>
        <v>1</v>
      </c>
      <c r="M287" t="str">
        <f t="shared" si="9"/>
        <v>UPDATE PremiumFakturering SET Kategori = 1, MaeglerKommentar = NULL, Faktureret = 1 WHERE BoligID = 1856759 AND AgentRegID = 18127</v>
      </c>
    </row>
    <row r="288" spans="1:13" x14ac:dyDescent="0.25">
      <c r="A288" t="str">
        <f>INDEX(Mæglere!A:A,MATCH(B288,Mæglere!B:B,0))</f>
        <v>DB Holm &amp; Hauberg</v>
      </c>
      <c r="B288">
        <v>18127</v>
      </c>
      <c r="C288" t="s">
        <v>42</v>
      </c>
      <c r="D288">
        <v>1866478</v>
      </c>
      <c r="E288" t="s">
        <v>233</v>
      </c>
      <c r="F288" t="s">
        <v>1266</v>
      </c>
      <c r="G288">
        <v>2700</v>
      </c>
      <c r="H288" t="s">
        <v>405</v>
      </c>
      <c r="I288" s="11">
        <v>44637</v>
      </c>
      <c r="J288" s="12" t="s">
        <v>236</v>
      </c>
      <c r="K288" s="12"/>
      <c r="L288">
        <f t="shared" si="8"/>
        <v>1</v>
      </c>
      <c r="M288" t="str">
        <f t="shared" si="9"/>
        <v>UPDATE PremiumFakturering SET Kategori = 1, MaeglerKommentar = NULL, Faktureret = 1 WHERE BoligID = 1866478 AND AgentRegID = 18127</v>
      </c>
    </row>
    <row r="289" spans="1:13" x14ac:dyDescent="0.25">
      <c r="A289" t="str">
        <f>INDEX(Mæglere!A:A,MATCH(B289,Mæglere!B:B,0))</f>
        <v>DB Holm &amp; Hauberg</v>
      </c>
      <c r="B289">
        <v>18127</v>
      </c>
      <c r="C289" t="s">
        <v>42</v>
      </c>
      <c r="D289">
        <v>1860621</v>
      </c>
      <c r="E289" t="s">
        <v>255</v>
      </c>
      <c r="F289" t="s">
        <v>1267</v>
      </c>
      <c r="G289">
        <v>2700</v>
      </c>
      <c r="H289" t="s">
        <v>405</v>
      </c>
      <c r="I289" s="11">
        <v>44638</v>
      </c>
      <c r="J289" s="12" t="s">
        <v>236</v>
      </c>
      <c r="K289" s="12"/>
      <c r="L289">
        <f t="shared" si="8"/>
        <v>1</v>
      </c>
      <c r="M289" t="str">
        <f t="shared" si="9"/>
        <v>UPDATE PremiumFakturering SET Kategori = 1, MaeglerKommentar = NULL, Faktureret = 1 WHERE BoligID = 1860621 AND AgentRegID = 18127</v>
      </c>
    </row>
    <row r="290" spans="1:13" x14ac:dyDescent="0.25">
      <c r="A290" t="str">
        <f>INDEX(Mæglere!A:A,MATCH(B290,Mæglere!B:B,0))</f>
        <v>DB Holm &amp; Hauberg</v>
      </c>
      <c r="B290">
        <v>18127</v>
      </c>
      <c r="C290" t="s">
        <v>42</v>
      </c>
      <c r="D290">
        <v>1874985</v>
      </c>
      <c r="E290" t="s">
        <v>295</v>
      </c>
      <c r="F290" t="s">
        <v>1268</v>
      </c>
      <c r="G290">
        <v>2700</v>
      </c>
      <c r="H290" t="s">
        <v>405</v>
      </c>
      <c r="I290" s="11">
        <v>44643</v>
      </c>
      <c r="J290" s="12" t="s">
        <v>236</v>
      </c>
      <c r="K290" s="12"/>
      <c r="L290">
        <f t="shared" si="8"/>
        <v>1</v>
      </c>
      <c r="M290" t="str">
        <f t="shared" si="9"/>
        <v>UPDATE PremiumFakturering SET Kategori = 1, MaeglerKommentar = NULL, Faktureret = 1 WHERE BoligID = 1874985 AND AgentRegID = 18127</v>
      </c>
    </row>
    <row r="291" spans="1:13" x14ac:dyDescent="0.25">
      <c r="A291" t="str">
        <f>INDEX(Mæglere!A:A,MATCH(B291,Mæglere!B:B,0))</f>
        <v>DB Holm &amp; Hauberg</v>
      </c>
      <c r="B291">
        <v>18127</v>
      </c>
      <c r="C291" t="s">
        <v>42</v>
      </c>
      <c r="D291">
        <v>1736286</v>
      </c>
      <c r="E291" t="s">
        <v>233</v>
      </c>
      <c r="F291" t="s">
        <v>1269</v>
      </c>
      <c r="G291">
        <v>2700</v>
      </c>
      <c r="H291" t="s">
        <v>405</v>
      </c>
      <c r="I291" s="11">
        <v>44648</v>
      </c>
      <c r="J291" s="12" t="s">
        <v>236</v>
      </c>
      <c r="K291" s="12"/>
      <c r="L291">
        <f t="shared" si="8"/>
        <v>1</v>
      </c>
      <c r="M291" t="str">
        <f t="shared" si="9"/>
        <v>UPDATE PremiumFakturering SET Kategori = 1, MaeglerKommentar = NULL, Faktureret = 1 WHERE BoligID = 1736286 AND AgentRegID = 18127</v>
      </c>
    </row>
    <row r="292" spans="1:13" x14ac:dyDescent="0.25">
      <c r="A292" t="str">
        <f>INDEX(Mæglere!A:A,MATCH(B292,Mæglere!B:B,0))</f>
        <v>DB Holm &amp; Hauberg</v>
      </c>
      <c r="B292">
        <v>18127</v>
      </c>
      <c r="C292" t="s">
        <v>42</v>
      </c>
      <c r="D292">
        <v>1856494</v>
      </c>
      <c r="E292" t="s">
        <v>233</v>
      </c>
      <c r="F292" t="s">
        <v>1270</v>
      </c>
      <c r="G292">
        <v>2700</v>
      </c>
      <c r="H292" t="s">
        <v>405</v>
      </c>
      <c r="I292" s="11">
        <v>44648</v>
      </c>
      <c r="J292" s="12" t="s">
        <v>236</v>
      </c>
      <c r="K292" s="12"/>
      <c r="L292">
        <f t="shared" si="8"/>
        <v>1</v>
      </c>
      <c r="M292" t="str">
        <f t="shared" si="9"/>
        <v>UPDATE PremiumFakturering SET Kategori = 1, MaeglerKommentar = NULL, Faktureret = 1 WHERE BoligID = 1856494 AND AgentRegID = 18127</v>
      </c>
    </row>
    <row r="293" spans="1:13" x14ac:dyDescent="0.25">
      <c r="A293" t="str">
        <f>INDEX(Mæglere!A:A,MATCH(B293,Mæglere!B:B,0))</f>
        <v>DB Holm &amp; Hauberg</v>
      </c>
      <c r="B293">
        <v>18127</v>
      </c>
      <c r="C293" t="s">
        <v>42</v>
      </c>
      <c r="D293">
        <v>1860121</v>
      </c>
      <c r="E293" t="s">
        <v>233</v>
      </c>
      <c r="F293" t="s">
        <v>1271</v>
      </c>
      <c r="G293">
        <v>2700</v>
      </c>
      <c r="H293" t="s">
        <v>405</v>
      </c>
      <c r="I293" s="11">
        <v>44650</v>
      </c>
      <c r="J293" s="12" t="s">
        <v>236</v>
      </c>
      <c r="K293" s="12"/>
      <c r="L293">
        <f t="shared" si="8"/>
        <v>1</v>
      </c>
      <c r="M293" t="str">
        <f t="shared" si="9"/>
        <v>UPDATE PremiumFakturering SET Kategori = 1, MaeglerKommentar = NULL, Faktureret = 1 WHERE BoligID = 1860121 AND AgentRegID = 18127</v>
      </c>
    </row>
    <row r="294" spans="1:13" x14ac:dyDescent="0.25">
      <c r="A294" t="str">
        <f>INDEX(Mæglere!A:A,MATCH(B294,Mæglere!B:B,0))</f>
        <v>DB Holm &amp; Hauberg</v>
      </c>
      <c r="B294">
        <v>18127</v>
      </c>
      <c r="C294" t="s">
        <v>42</v>
      </c>
      <c r="D294">
        <v>1832998</v>
      </c>
      <c r="E294" t="s">
        <v>255</v>
      </c>
      <c r="F294" t="s">
        <v>1272</v>
      </c>
      <c r="G294">
        <v>2700</v>
      </c>
      <c r="H294" t="s">
        <v>405</v>
      </c>
      <c r="I294" s="11">
        <v>44651</v>
      </c>
      <c r="J294" s="12" t="s">
        <v>236</v>
      </c>
      <c r="K294" s="12"/>
      <c r="L294">
        <f t="shared" si="8"/>
        <v>1</v>
      </c>
      <c r="M294" t="str">
        <f t="shared" si="9"/>
        <v>UPDATE PremiumFakturering SET Kategori = 1, MaeglerKommentar = NULL, Faktureret = 1 WHERE BoligID = 1832998 AND AgentRegID = 18127</v>
      </c>
    </row>
    <row r="295" spans="1:13" x14ac:dyDescent="0.25">
      <c r="A295" t="str">
        <f>INDEX(Mæglere!A:A,MATCH(B295,Mæglere!B:B,0))</f>
        <v>DB Holm &amp; Hauberg</v>
      </c>
      <c r="B295">
        <v>220</v>
      </c>
      <c r="C295" t="s">
        <v>43</v>
      </c>
      <c r="D295">
        <v>1856236</v>
      </c>
      <c r="E295" t="s">
        <v>233</v>
      </c>
      <c r="F295" t="s">
        <v>1273</v>
      </c>
      <c r="G295">
        <v>2860</v>
      </c>
      <c r="H295" t="s">
        <v>747</v>
      </c>
      <c r="I295" s="11">
        <v>44621</v>
      </c>
      <c r="J295" s="12" t="s">
        <v>236</v>
      </c>
      <c r="K295" s="12"/>
      <c r="L295">
        <f t="shared" si="8"/>
        <v>1</v>
      </c>
      <c r="M295" t="str">
        <f t="shared" si="9"/>
        <v>UPDATE PremiumFakturering SET Kategori = 1, MaeglerKommentar = NULL, Faktureret = 1 WHERE BoligID = 1856236 AND AgentRegID = 220</v>
      </c>
    </row>
    <row r="296" spans="1:13" x14ac:dyDescent="0.25">
      <c r="A296" t="str">
        <f>INDEX(Mæglere!A:A,MATCH(B296,Mæglere!B:B,0))</f>
        <v>DB Holm &amp; Hauberg</v>
      </c>
      <c r="B296">
        <v>220</v>
      </c>
      <c r="C296" t="s">
        <v>43</v>
      </c>
      <c r="D296">
        <v>1854630</v>
      </c>
      <c r="E296" t="s">
        <v>233</v>
      </c>
      <c r="F296" t="s">
        <v>1274</v>
      </c>
      <c r="G296">
        <v>2860</v>
      </c>
      <c r="H296" t="s">
        <v>747</v>
      </c>
      <c r="I296" s="11">
        <v>44622</v>
      </c>
      <c r="J296" s="12" t="s">
        <v>236</v>
      </c>
      <c r="K296" s="12"/>
      <c r="L296">
        <f t="shared" si="8"/>
        <v>1</v>
      </c>
      <c r="M296" t="str">
        <f t="shared" si="9"/>
        <v>UPDATE PremiumFakturering SET Kategori = 1, MaeglerKommentar = NULL, Faktureret = 1 WHERE BoligID = 1854630 AND AgentRegID = 220</v>
      </c>
    </row>
    <row r="297" spans="1:13" x14ac:dyDescent="0.25">
      <c r="A297" t="str">
        <f>INDEX(Mæglere!A:A,MATCH(B297,Mæglere!B:B,0))</f>
        <v>DB Holm &amp; Hauberg</v>
      </c>
      <c r="B297">
        <v>220</v>
      </c>
      <c r="C297" t="s">
        <v>43</v>
      </c>
      <c r="D297">
        <v>1836699</v>
      </c>
      <c r="E297" t="s">
        <v>255</v>
      </c>
      <c r="F297" t="s">
        <v>1275</v>
      </c>
      <c r="G297">
        <v>2860</v>
      </c>
      <c r="H297" t="s">
        <v>747</v>
      </c>
      <c r="I297" s="11">
        <v>44627</v>
      </c>
      <c r="J297" s="12" t="s">
        <v>236</v>
      </c>
      <c r="K297" s="12"/>
      <c r="L297">
        <f t="shared" si="8"/>
        <v>1</v>
      </c>
      <c r="M297" t="str">
        <f t="shared" si="9"/>
        <v>UPDATE PremiumFakturering SET Kategori = 1, MaeglerKommentar = NULL, Faktureret = 1 WHERE BoligID = 1836699 AND AgentRegID = 220</v>
      </c>
    </row>
    <row r="298" spans="1:13" x14ac:dyDescent="0.25">
      <c r="A298" t="str">
        <f>INDEX(Mæglere!A:A,MATCH(B298,Mæglere!B:B,0))</f>
        <v>DB Holm &amp; Hauberg</v>
      </c>
      <c r="B298">
        <v>220</v>
      </c>
      <c r="C298" t="s">
        <v>43</v>
      </c>
      <c r="D298">
        <v>1866671</v>
      </c>
      <c r="E298" t="s">
        <v>255</v>
      </c>
      <c r="F298" t="s">
        <v>1276</v>
      </c>
      <c r="G298">
        <v>2860</v>
      </c>
      <c r="H298" t="s">
        <v>747</v>
      </c>
      <c r="I298" s="11">
        <v>44627</v>
      </c>
      <c r="J298" s="12" t="s">
        <v>236</v>
      </c>
      <c r="K298" s="12"/>
      <c r="L298">
        <f t="shared" si="8"/>
        <v>1</v>
      </c>
      <c r="M298" t="str">
        <f t="shared" si="9"/>
        <v>UPDATE PremiumFakturering SET Kategori = 1, MaeglerKommentar = NULL, Faktureret = 1 WHERE BoligID = 1866671 AND AgentRegID = 220</v>
      </c>
    </row>
    <row r="299" spans="1:13" x14ac:dyDescent="0.25">
      <c r="A299" t="str">
        <f>INDEX(Mæglere!A:A,MATCH(B299,Mæglere!B:B,0))</f>
        <v>DB Holm &amp; Hauberg</v>
      </c>
      <c r="B299">
        <v>220</v>
      </c>
      <c r="C299" t="s">
        <v>43</v>
      </c>
      <c r="D299">
        <v>1871096</v>
      </c>
      <c r="E299" t="s">
        <v>246</v>
      </c>
      <c r="F299" t="s">
        <v>1277</v>
      </c>
      <c r="G299">
        <v>2860</v>
      </c>
      <c r="H299" t="s">
        <v>747</v>
      </c>
      <c r="I299" s="11">
        <v>44629</v>
      </c>
      <c r="J299" s="12" t="s">
        <v>236</v>
      </c>
      <c r="K299" s="12"/>
      <c r="L299">
        <f t="shared" si="8"/>
        <v>1</v>
      </c>
      <c r="M299" t="str">
        <f t="shared" si="9"/>
        <v>UPDATE PremiumFakturering SET Kategori = 1, MaeglerKommentar = NULL, Faktureret = 1 WHERE BoligID = 1871096 AND AgentRegID = 220</v>
      </c>
    </row>
    <row r="300" spans="1:13" x14ac:dyDescent="0.25">
      <c r="A300" t="str">
        <f>INDEX(Mæglere!A:A,MATCH(B300,Mæglere!B:B,0))</f>
        <v>DB Holm &amp; Hauberg</v>
      </c>
      <c r="B300">
        <v>220</v>
      </c>
      <c r="C300" t="s">
        <v>43</v>
      </c>
      <c r="D300">
        <v>1856237</v>
      </c>
      <c r="E300" t="s">
        <v>233</v>
      </c>
      <c r="F300" t="s">
        <v>1278</v>
      </c>
      <c r="G300">
        <v>2860</v>
      </c>
      <c r="H300" t="s">
        <v>747</v>
      </c>
      <c r="I300" s="11">
        <v>44633</v>
      </c>
      <c r="J300" s="12" t="s">
        <v>236</v>
      </c>
      <c r="K300" s="12"/>
      <c r="L300">
        <f t="shared" si="8"/>
        <v>1</v>
      </c>
      <c r="M300" t="str">
        <f t="shared" si="9"/>
        <v>UPDATE PremiumFakturering SET Kategori = 1, MaeglerKommentar = NULL, Faktureret = 1 WHERE BoligID = 1856237 AND AgentRegID = 220</v>
      </c>
    </row>
    <row r="301" spans="1:13" x14ac:dyDescent="0.25">
      <c r="A301" t="str">
        <f>INDEX(Mæglere!A:A,MATCH(B301,Mæglere!B:B,0))</f>
        <v>DB Holm &amp; Hauberg</v>
      </c>
      <c r="B301">
        <v>220</v>
      </c>
      <c r="C301" t="s">
        <v>43</v>
      </c>
      <c r="D301">
        <v>1856497</v>
      </c>
      <c r="E301" t="s">
        <v>246</v>
      </c>
      <c r="F301" t="s">
        <v>1279</v>
      </c>
      <c r="G301">
        <v>2860</v>
      </c>
      <c r="H301" t="s">
        <v>747</v>
      </c>
      <c r="I301" s="11">
        <v>44637</v>
      </c>
      <c r="J301" s="12" t="s">
        <v>236</v>
      </c>
      <c r="K301" s="12"/>
      <c r="L301">
        <f t="shared" si="8"/>
        <v>1</v>
      </c>
      <c r="M301" t="str">
        <f t="shared" si="9"/>
        <v>UPDATE PremiumFakturering SET Kategori = 1, MaeglerKommentar = NULL, Faktureret = 1 WHERE BoligID = 1856497 AND AgentRegID = 220</v>
      </c>
    </row>
    <row r="302" spans="1:13" x14ac:dyDescent="0.25">
      <c r="A302" t="str">
        <f>INDEX(Mæglere!A:A,MATCH(B302,Mæglere!B:B,0))</f>
        <v>DB Holm &amp; Hauberg</v>
      </c>
      <c r="B302">
        <v>220</v>
      </c>
      <c r="C302" t="s">
        <v>43</v>
      </c>
      <c r="D302">
        <v>1864823</v>
      </c>
      <c r="E302" t="s">
        <v>255</v>
      </c>
      <c r="F302" t="s">
        <v>1280</v>
      </c>
      <c r="G302">
        <v>2860</v>
      </c>
      <c r="H302" t="s">
        <v>747</v>
      </c>
      <c r="I302" s="11">
        <v>44638</v>
      </c>
      <c r="J302" s="12" t="s">
        <v>236</v>
      </c>
      <c r="K302" s="12"/>
      <c r="L302">
        <f t="shared" si="8"/>
        <v>1</v>
      </c>
      <c r="M302" t="str">
        <f t="shared" si="9"/>
        <v>UPDATE PremiumFakturering SET Kategori = 1, MaeglerKommentar = NULL, Faktureret = 1 WHERE BoligID = 1864823 AND AgentRegID = 220</v>
      </c>
    </row>
    <row r="303" spans="1:13" x14ac:dyDescent="0.25">
      <c r="A303" t="str">
        <f>INDEX(Mæglere!A:A,MATCH(B303,Mæglere!B:B,0))</f>
        <v>DB Holm &amp; Hauberg</v>
      </c>
      <c r="B303">
        <v>220</v>
      </c>
      <c r="C303" t="s">
        <v>43</v>
      </c>
      <c r="D303">
        <v>1786757</v>
      </c>
      <c r="E303" t="s">
        <v>295</v>
      </c>
      <c r="F303" t="s">
        <v>1281</v>
      </c>
      <c r="G303">
        <v>2860</v>
      </c>
      <c r="H303" t="s">
        <v>747</v>
      </c>
      <c r="I303" s="11">
        <v>44638</v>
      </c>
      <c r="J303" s="12" t="s">
        <v>236</v>
      </c>
      <c r="K303" s="12"/>
      <c r="L303">
        <f t="shared" si="8"/>
        <v>1</v>
      </c>
      <c r="M303" t="str">
        <f t="shared" si="9"/>
        <v>UPDATE PremiumFakturering SET Kategori = 1, MaeglerKommentar = NULL, Faktureret = 1 WHERE BoligID = 1786757 AND AgentRegID = 220</v>
      </c>
    </row>
    <row r="304" spans="1:13" x14ac:dyDescent="0.25">
      <c r="A304" t="str">
        <f>INDEX(Mæglere!A:A,MATCH(B304,Mæglere!B:B,0))</f>
        <v>DB Holm &amp; Hauberg</v>
      </c>
      <c r="B304">
        <v>220</v>
      </c>
      <c r="C304" t="s">
        <v>43</v>
      </c>
      <c r="D304">
        <v>1868480</v>
      </c>
      <c r="E304" t="s">
        <v>233</v>
      </c>
      <c r="F304" t="s">
        <v>1282</v>
      </c>
      <c r="G304">
        <v>2860</v>
      </c>
      <c r="H304" t="s">
        <v>747</v>
      </c>
      <c r="I304" s="11">
        <v>44643</v>
      </c>
      <c r="J304" s="12" t="s">
        <v>236</v>
      </c>
      <c r="K304" s="12"/>
      <c r="L304">
        <f t="shared" si="8"/>
        <v>1</v>
      </c>
      <c r="M304" t="str">
        <f t="shared" si="9"/>
        <v>UPDATE PremiumFakturering SET Kategori = 1, MaeglerKommentar = NULL, Faktureret = 1 WHERE BoligID = 1868480 AND AgentRegID = 220</v>
      </c>
    </row>
    <row r="305" spans="1:13" x14ac:dyDescent="0.25">
      <c r="A305" t="str">
        <f>INDEX(Mæglere!A:A,MATCH(B305,Mæglere!B:B,0))</f>
        <v>DB Holm &amp; Hauberg</v>
      </c>
      <c r="B305">
        <v>220</v>
      </c>
      <c r="C305" t="s">
        <v>43</v>
      </c>
      <c r="D305">
        <v>1851852</v>
      </c>
      <c r="E305" t="s">
        <v>233</v>
      </c>
      <c r="F305" t="s">
        <v>1283</v>
      </c>
      <c r="G305">
        <v>2860</v>
      </c>
      <c r="H305" t="s">
        <v>747</v>
      </c>
      <c r="I305" s="11">
        <v>44645</v>
      </c>
      <c r="J305" s="12" t="s">
        <v>240</v>
      </c>
      <c r="K305" s="12"/>
      <c r="L305">
        <f t="shared" si="8"/>
        <v>0</v>
      </c>
      <c r="M305" t="str">
        <f t="shared" si="9"/>
        <v>UPDATE PremiumFakturering SET Kategori = 3, MaeglerKommentar = NULL, Faktureret = 0 WHERE BoligID = 1851852 AND AgentRegID = 220</v>
      </c>
    </row>
    <row r="306" spans="1:13" x14ac:dyDescent="0.25">
      <c r="A306" t="str">
        <f>INDEX(Mæglere!A:A,MATCH(B306,Mæglere!B:B,0))</f>
        <v>DB Holm &amp; Hauberg</v>
      </c>
      <c r="B306">
        <v>220</v>
      </c>
      <c r="C306" t="s">
        <v>43</v>
      </c>
      <c r="D306">
        <v>1871097</v>
      </c>
      <c r="E306" t="s">
        <v>255</v>
      </c>
      <c r="F306" t="s">
        <v>1284</v>
      </c>
      <c r="G306">
        <v>2860</v>
      </c>
      <c r="H306" t="s">
        <v>747</v>
      </c>
      <c r="I306" s="11">
        <v>44646</v>
      </c>
      <c r="J306" s="12" t="s">
        <v>236</v>
      </c>
      <c r="K306" s="12"/>
      <c r="L306">
        <f t="shared" si="8"/>
        <v>1</v>
      </c>
      <c r="M306" t="str">
        <f t="shared" si="9"/>
        <v>UPDATE PremiumFakturering SET Kategori = 1, MaeglerKommentar = NULL, Faktureret = 1 WHERE BoligID = 1871097 AND AgentRegID = 220</v>
      </c>
    </row>
    <row r="307" spans="1:13" x14ac:dyDescent="0.25">
      <c r="A307" t="str">
        <f>INDEX(Mæglere!A:A,MATCH(B307,Mæglere!B:B,0))</f>
        <v>DB Holstebro</v>
      </c>
      <c r="B307">
        <v>28859</v>
      </c>
      <c r="C307" t="s">
        <v>44</v>
      </c>
      <c r="D307">
        <v>1824414</v>
      </c>
      <c r="E307" t="s">
        <v>233</v>
      </c>
      <c r="F307" t="s">
        <v>381</v>
      </c>
      <c r="G307">
        <v>7500</v>
      </c>
      <c r="H307" t="s">
        <v>382</v>
      </c>
      <c r="I307" s="11">
        <v>44516</v>
      </c>
      <c r="J307" s="12" t="s">
        <v>244</v>
      </c>
      <c r="K307" s="12"/>
      <c r="L307">
        <f t="shared" si="8"/>
        <v>0</v>
      </c>
      <c r="M307" t="str">
        <f t="shared" si="9"/>
        <v>UPDATE PremiumFakturering SET Kategori = 2, MaeglerKommentar = NULL, Faktureret = 0 WHERE BoligID = 1824414 AND AgentRegID = 28859</v>
      </c>
    </row>
    <row r="308" spans="1:13" x14ac:dyDescent="0.25">
      <c r="A308" t="str">
        <f>INDEX(Mæglere!A:A,MATCH(B308,Mæglere!B:B,0))</f>
        <v>DB Holstebro</v>
      </c>
      <c r="B308">
        <v>28859</v>
      </c>
      <c r="C308" t="s">
        <v>44</v>
      </c>
      <c r="D308">
        <v>1824436</v>
      </c>
      <c r="E308" t="s">
        <v>233</v>
      </c>
      <c r="F308" t="s">
        <v>383</v>
      </c>
      <c r="G308">
        <v>7500</v>
      </c>
      <c r="H308" t="s">
        <v>382</v>
      </c>
      <c r="I308" s="11">
        <v>44589</v>
      </c>
      <c r="J308" s="12" t="s">
        <v>244</v>
      </c>
      <c r="K308" s="12"/>
      <c r="L308">
        <f t="shared" si="8"/>
        <v>0</v>
      </c>
      <c r="M308" t="str">
        <f t="shared" si="9"/>
        <v>UPDATE PremiumFakturering SET Kategori = 2, MaeglerKommentar = NULL, Faktureret = 0 WHERE BoligID = 1824436 AND AgentRegID = 28859</v>
      </c>
    </row>
    <row r="309" spans="1:13" x14ac:dyDescent="0.25">
      <c r="A309" t="str">
        <f>INDEX(Mæglere!A:A,MATCH(B309,Mæglere!B:B,0))</f>
        <v>DB Holstebro</v>
      </c>
      <c r="B309">
        <v>28859</v>
      </c>
      <c r="C309" t="s">
        <v>44</v>
      </c>
      <c r="D309">
        <v>1852586</v>
      </c>
      <c r="E309" t="s">
        <v>297</v>
      </c>
      <c r="F309" t="s">
        <v>384</v>
      </c>
      <c r="G309">
        <v>7500</v>
      </c>
      <c r="H309" t="s">
        <v>382</v>
      </c>
      <c r="I309" s="11">
        <v>44589</v>
      </c>
      <c r="J309" s="12" t="s">
        <v>244</v>
      </c>
      <c r="K309" s="12"/>
      <c r="L309">
        <f t="shared" si="8"/>
        <v>0</v>
      </c>
      <c r="M309" t="str">
        <f t="shared" si="9"/>
        <v>UPDATE PremiumFakturering SET Kategori = 2, MaeglerKommentar = NULL, Faktureret = 0 WHERE BoligID = 1852586 AND AgentRegID = 28859</v>
      </c>
    </row>
    <row r="310" spans="1:13" x14ac:dyDescent="0.25">
      <c r="A310" t="str">
        <f>INDEX(Mæglere!A:A,MATCH(B310,Mæglere!B:B,0))</f>
        <v>DB Holstebro</v>
      </c>
      <c r="B310">
        <v>28859</v>
      </c>
      <c r="C310" t="s">
        <v>44</v>
      </c>
      <c r="D310">
        <v>1855737</v>
      </c>
      <c r="E310" t="s">
        <v>297</v>
      </c>
      <c r="F310" t="s">
        <v>385</v>
      </c>
      <c r="G310">
        <v>7500</v>
      </c>
      <c r="H310" t="s">
        <v>382</v>
      </c>
      <c r="I310" s="11">
        <v>44589</v>
      </c>
      <c r="J310" s="12" t="s">
        <v>244</v>
      </c>
      <c r="K310" s="12"/>
      <c r="L310">
        <f t="shared" si="8"/>
        <v>0</v>
      </c>
      <c r="M310" t="str">
        <f t="shared" si="9"/>
        <v>UPDATE PremiumFakturering SET Kategori = 2, MaeglerKommentar = NULL, Faktureret = 0 WHERE BoligID = 1855737 AND AgentRegID = 28859</v>
      </c>
    </row>
    <row r="311" spans="1:13" x14ac:dyDescent="0.25">
      <c r="A311" t="str">
        <f>INDEX(Mæglere!A:A,MATCH(B311,Mæglere!B:B,0))</f>
        <v>DB Holstebro</v>
      </c>
      <c r="B311">
        <v>28859</v>
      </c>
      <c r="C311" t="s">
        <v>44</v>
      </c>
      <c r="D311">
        <v>1855738</v>
      </c>
      <c r="E311" t="s">
        <v>297</v>
      </c>
      <c r="F311" t="s">
        <v>386</v>
      </c>
      <c r="G311">
        <v>7500</v>
      </c>
      <c r="H311" t="s">
        <v>382</v>
      </c>
      <c r="I311" s="11">
        <v>44589</v>
      </c>
      <c r="J311" s="12" t="s">
        <v>244</v>
      </c>
      <c r="K311" s="12"/>
      <c r="L311">
        <f t="shared" si="8"/>
        <v>0</v>
      </c>
      <c r="M311" t="str">
        <f t="shared" si="9"/>
        <v>UPDATE PremiumFakturering SET Kategori = 2, MaeglerKommentar = NULL, Faktureret = 0 WHERE BoligID = 1855738 AND AgentRegID = 28859</v>
      </c>
    </row>
    <row r="312" spans="1:13" x14ac:dyDescent="0.25">
      <c r="A312" t="str">
        <f>INDEX(Mæglere!A:A,MATCH(B312,Mæglere!B:B,0))</f>
        <v>DB Holstebro</v>
      </c>
      <c r="B312">
        <v>28859</v>
      </c>
      <c r="C312" t="s">
        <v>44</v>
      </c>
      <c r="D312">
        <v>1839124</v>
      </c>
      <c r="E312" t="s">
        <v>233</v>
      </c>
      <c r="F312" t="s">
        <v>387</v>
      </c>
      <c r="G312">
        <v>7500</v>
      </c>
      <c r="H312" t="s">
        <v>382</v>
      </c>
      <c r="I312" s="11">
        <v>44608</v>
      </c>
      <c r="J312" s="12" t="s">
        <v>244</v>
      </c>
      <c r="K312" s="12"/>
      <c r="L312">
        <f t="shared" si="8"/>
        <v>0</v>
      </c>
      <c r="M312" t="str">
        <f t="shared" si="9"/>
        <v>UPDATE PremiumFakturering SET Kategori = 2, MaeglerKommentar = NULL, Faktureret = 0 WHERE BoligID = 1839124 AND AgentRegID = 28859</v>
      </c>
    </row>
    <row r="313" spans="1:13" x14ac:dyDescent="0.25">
      <c r="A313" t="str">
        <f>INDEX(Mæglere!A:A,MATCH(B313,Mæglere!B:B,0))</f>
        <v>DB Holstebro</v>
      </c>
      <c r="B313">
        <v>28859</v>
      </c>
      <c r="C313" t="s">
        <v>44</v>
      </c>
      <c r="D313">
        <v>1824298</v>
      </c>
      <c r="E313" t="s">
        <v>233</v>
      </c>
      <c r="F313" t="s">
        <v>388</v>
      </c>
      <c r="G313">
        <v>7500</v>
      </c>
      <c r="H313" t="s">
        <v>382</v>
      </c>
      <c r="I313" s="11">
        <v>44609</v>
      </c>
      <c r="J313" s="12" t="s">
        <v>244</v>
      </c>
      <c r="K313" s="12"/>
      <c r="L313">
        <f t="shared" si="8"/>
        <v>0</v>
      </c>
      <c r="M313" t="str">
        <f t="shared" si="9"/>
        <v>UPDATE PremiumFakturering SET Kategori = 2, MaeglerKommentar = NULL, Faktureret = 0 WHERE BoligID = 1824298 AND AgentRegID = 28859</v>
      </c>
    </row>
    <row r="314" spans="1:13" x14ac:dyDescent="0.25">
      <c r="A314" t="str">
        <f>INDEX(Mæglere!A:A,MATCH(B314,Mæglere!B:B,0))</f>
        <v>DB Holstebro</v>
      </c>
      <c r="B314">
        <v>28859</v>
      </c>
      <c r="C314" t="s">
        <v>44</v>
      </c>
      <c r="D314">
        <v>1858556</v>
      </c>
      <c r="E314" t="s">
        <v>233</v>
      </c>
      <c r="F314" t="s">
        <v>389</v>
      </c>
      <c r="G314">
        <v>7500</v>
      </c>
      <c r="H314" t="s">
        <v>382</v>
      </c>
      <c r="I314" s="11">
        <v>44619</v>
      </c>
      <c r="J314" s="12" t="s">
        <v>244</v>
      </c>
      <c r="K314" s="12"/>
      <c r="L314">
        <f t="shared" si="8"/>
        <v>0</v>
      </c>
      <c r="M314" t="str">
        <f t="shared" si="9"/>
        <v>UPDATE PremiumFakturering SET Kategori = 2, MaeglerKommentar = NULL, Faktureret = 0 WHERE BoligID = 1858556 AND AgentRegID = 28859</v>
      </c>
    </row>
    <row r="315" spans="1:13" x14ac:dyDescent="0.25">
      <c r="A315" t="str">
        <f>INDEX(Mæglere!A:A,MATCH(B315,Mæglere!B:B,0))</f>
        <v>DB Holstebro</v>
      </c>
      <c r="B315">
        <v>28859</v>
      </c>
      <c r="C315" t="s">
        <v>44</v>
      </c>
      <c r="D315">
        <v>1824442</v>
      </c>
      <c r="E315" t="s">
        <v>246</v>
      </c>
      <c r="F315" t="s">
        <v>390</v>
      </c>
      <c r="G315">
        <v>7500</v>
      </c>
      <c r="H315" t="s">
        <v>382</v>
      </c>
      <c r="I315" s="11">
        <v>44625</v>
      </c>
      <c r="J315" s="12" t="s">
        <v>236</v>
      </c>
      <c r="K315" s="12"/>
      <c r="L315">
        <f t="shared" si="8"/>
        <v>1</v>
      </c>
      <c r="M315" t="str">
        <f t="shared" si="9"/>
        <v>UPDATE PremiumFakturering SET Kategori = 1, MaeglerKommentar = NULL, Faktureret = 1 WHERE BoligID = 1824442 AND AgentRegID = 28859</v>
      </c>
    </row>
    <row r="316" spans="1:13" x14ac:dyDescent="0.25">
      <c r="A316" t="str">
        <f>INDEX(Mæglere!A:A,MATCH(B316,Mæglere!B:B,0))</f>
        <v>DB Holstebro</v>
      </c>
      <c r="B316">
        <v>28859</v>
      </c>
      <c r="C316" t="s">
        <v>44</v>
      </c>
      <c r="D316">
        <v>1852588</v>
      </c>
      <c r="E316" t="s">
        <v>297</v>
      </c>
      <c r="F316" t="s">
        <v>391</v>
      </c>
      <c r="G316">
        <v>7500</v>
      </c>
      <c r="H316" t="s">
        <v>382</v>
      </c>
      <c r="I316" s="11">
        <v>44627</v>
      </c>
      <c r="J316" s="12" t="s">
        <v>236</v>
      </c>
      <c r="K316" s="12"/>
      <c r="L316">
        <f t="shared" si="8"/>
        <v>1</v>
      </c>
      <c r="M316" t="str">
        <f t="shared" si="9"/>
        <v>UPDATE PremiumFakturering SET Kategori = 1, MaeglerKommentar = NULL, Faktureret = 1 WHERE BoligID = 1852588 AND AgentRegID = 28859</v>
      </c>
    </row>
    <row r="317" spans="1:13" x14ac:dyDescent="0.25">
      <c r="A317" t="str">
        <f>INDEX(Mæglere!A:A,MATCH(B317,Mæglere!B:B,0))</f>
        <v>DB Holstebro</v>
      </c>
      <c r="B317">
        <v>28859</v>
      </c>
      <c r="C317" t="s">
        <v>44</v>
      </c>
      <c r="D317">
        <v>1825210</v>
      </c>
      <c r="E317" t="s">
        <v>233</v>
      </c>
      <c r="F317" t="s">
        <v>392</v>
      </c>
      <c r="G317">
        <v>7500</v>
      </c>
      <c r="H317" t="s">
        <v>382</v>
      </c>
      <c r="I317" s="11">
        <v>44628</v>
      </c>
      <c r="J317" s="12" t="s">
        <v>240</v>
      </c>
      <c r="K317" s="12"/>
      <c r="L317">
        <f t="shared" si="8"/>
        <v>0</v>
      </c>
      <c r="M317" t="str">
        <f t="shared" si="9"/>
        <v>UPDATE PremiumFakturering SET Kategori = 3, MaeglerKommentar = NULL, Faktureret = 0 WHERE BoligID = 1825210 AND AgentRegID = 28859</v>
      </c>
    </row>
    <row r="318" spans="1:13" x14ac:dyDescent="0.25">
      <c r="A318" t="str">
        <f>INDEX(Mæglere!A:A,MATCH(B318,Mæglere!B:B,0))</f>
        <v>DB Holstebro</v>
      </c>
      <c r="B318">
        <v>28859</v>
      </c>
      <c r="C318" t="s">
        <v>44</v>
      </c>
      <c r="D318">
        <v>1824422</v>
      </c>
      <c r="E318" t="s">
        <v>233</v>
      </c>
      <c r="F318" t="s">
        <v>393</v>
      </c>
      <c r="G318">
        <v>7500</v>
      </c>
      <c r="H318" t="s">
        <v>382</v>
      </c>
      <c r="I318" s="11">
        <v>44631</v>
      </c>
      <c r="J318" s="12" t="s">
        <v>240</v>
      </c>
      <c r="K318" s="12"/>
      <c r="L318">
        <f t="shared" si="8"/>
        <v>0</v>
      </c>
      <c r="M318" t="str">
        <f t="shared" si="9"/>
        <v>UPDATE PremiumFakturering SET Kategori = 3, MaeglerKommentar = NULL, Faktureret = 0 WHERE BoligID = 1824422 AND AgentRegID = 28859</v>
      </c>
    </row>
    <row r="319" spans="1:13" x14ac:dyDescent="0.25">
      <c r="A319" t="str">
        <f>INDEX(Mæglere!A:A,MATCH(B319,Mæglere!B:B,0))</f>
        <v>DB Holstebro</v>
      </c>
      <c r="B319">
        <v>28859</v>
      </c>
      <c r="C319" t="s">
        <v>44</v>
      </c>
      <c r="D319">
        <v>1870413</v>
      </c>
      <c r="E319" t="s">
        <v>233</v>
      </c>
      <c r="F319" t="s">
        <v>394</v>
      </c>
      <c r="G319">
        <v>7500</v>
      </c>
      <c r="H319" t="s">
        <v>382</v>
      </c>
      <c r="I319" s="11">
        <v>44645</v>
      </c>
      <c r="J319" s="12" t="s">
        <v>236</v>
      </c>
      <c r="K319" s="12"/>
      <c r="L319">
        <f t="shared" si="8"/>
        <v>1</v>
      </c>
      <c r="M319" t="str">
        <f t="shared" si="9"/>
        <v>UPDATE PremiumFakturering SET Kategori = 1, MaeglerKommentar = NULL, Faktureret = 1 WHERE BoligID = 1870413 AND AgentRegID = 28859</v>
      </c>
    </row>
    <row r="320" spans="1:13" x14ac:dyDescent="0.25">
      <c r="A320" t="str">
        <f>INDEX(Mæglere!A:A,MATCH(B320,Mæglere!B:B,0))</f>
        <v>DB Holstebro</v>
      </c>
      <c r="B320">
        <v>28859</v>
      </c>
      <c r="C320" t="s">
        <v>44</v>
      </c>
      <c r="D320">
        <v>1873495</v>
      </c>
      <c r="E320" t="s">
        <v>233</v>
      </c>
      <c r="F320" t="s">
        <v>395</v>
      </c>
      <c r="G320">
        <v>7500</v>
      </c>
      <c r="H320" t="s">
        <v>382</v>
      </c>
      <c r="I320" s="11">
        <v>44648</v>
      </c>
      <c r="J320" s="12" t="s">
        <v>236</v>
      </c>
      <c r="K320" s="12"/>
      <c r="L320">
        <f t="shared" si="8"/>
        <v>1</v>
      </c>
      <c r="M320" t="str">
        <f t="shared" si="9"/>
        <v>UPDATE PremiumFakturering SET Kategori = 1, MaeglerKommentar = NULL, Faktureret = 1 WHERE BoligID = 1873495 AND AgentRegID = 28859</v>
      </c>
    </row>
    <row r="321" spans="1:13" x14ac:dyDescent="0.25">
      <c r="A321" t="str">
        <f>INDEX(Mæglere!A:A,MATCH(B321,Mæglere!B:B,0))</f>
        <v>DB Holstebro</v>
      </c>
      <c r="B321">
        <v>28859</v>
      </c>
      <c r="C321" t="s">
        <v>44</v>
      </c>
      <c r="D321">
        <v>1873156</v>
      </c>
      <c r="E321" t="s">
        <v>233</v>
      </c>
      <c r="F321" t="s">
        <v>396</v>
      </c>
      <c r="G321">
        <v>7500</v>
      </c>
      <c r="H321" t="s">
        <v>382</v>
      </c>
      <c r="I321" s="11">
        <v>44651</v>
      </c>
      <c r="J321" s="12" t="s">
        <v>236</v>
      </c>
      <c r="K321" s="12"/>
      <c r="L321">
        <f t="shared" si="8"/>
        <v>1</v>
      </c>
      <c r="M321" t="str">
        <f t="shared" si="9"/>
        <v>UPDATE PremiumFakturering SET Kategori = 1, MaeglerKommentar = NULL, Faktureret = 1 WHERE BoligID = 1873156 AND AgentRegID = 28859</v>
      </c>
    </row>
    <row r="322" spans="1:13" x14ac:dyDescent="0.25">
      <c r="A322" t="str">
        <f>INDEX(Mæglere!A:A,MATCH(B322,Mæglere!B:B,0))</f>
        <v>DB Holte</v>
      </c>
      <c r="B322">
        <v>451</v>
      </c>
      <c r="C322" t="s">
        <v>45</v>
      </c>
      <c r="D322">
        <v>1755155</v>
      </c>
      <c r="E322" t="s">
        <v>255</v>
      </c>
      <c r="F322" t="s">
        <v>1449</v>
      </c>
      <c r="G322">
        <v>2840</v>
      </c>
      <c r="H322" t="s">
        <v>349</v>
      </c>
      <c r="I322" s="11">
        <v>44612</v>
      </c>
      <c r="J322" s="12" t="s">
        <v>244</v>
      </c>
      <c r="K322" s="12"/>
      <c r="L322">
        <f t="shared" si="8"/>
        <v>0</v>
      </c>
      <c r="M322" t="str">
        <f t="shared" si="9"/>
        <v>UPDATE PremiumFakturering SET Kategori = 2, MaeglerKommentar = NULL, Faktureret = 0 WHERE BoligID = 1755155 AND AgentRegID = 451</v>
      </c>
    </row>
    <row r="323" spans="1:13" x14ac:dyDescent="0.25">
      <c r="A323" t="str">
        <f>INDEX(Mæglere!A:A,MATCH(B323,Mæglere!B:B,0))</f>
        <v>DB Holte</v>
      </c>
      <c r="B323">
        <v>451</v>
      </c>
      <c r="C323" t="s">
        <v>45</v>
      </c>
      <c r="D323">
        <v>1846986</v>
      </c>
      <c r="E323" t="s">
        <v>255</v>
      </c>
      <c r="F323" t="s">
        <v>1450</v>
      </c>
      <c r="G323">
        <v>2942</v>
      </c>
      <c r="H323" t="s">
        <v>349</v>
      </c>
      <c r="I323" s="11">
        <v>44621</v>
      </c>
      <c r="J323" s="12" t="s">
        <v>244</v>
      </c>
      <c r="K323" s="12"/>
      <c r="L323">
        <f t="shared" ref="L323:L386" si="10">IF(J323="1 - Solgt",1,0)</f>
        <v>0</v>
      </c>
      <c r="M323" t="str">
        <f t="shared" ref="M323:M386" si="11">IF(OR(K323="",LEFT(J323,1)=1),"UPDATE PremiumFakturering SET Kategori = "&amp;LEFT(J323,1)&amp;", MaeglerKommentar = NULL, Faktureret = "&amp;L323&amp;" WHERE BoligID = "&amp;D323&amp;" AND AgentRegID = "&amp;B323,"UPDATE PremiumFakturering SET Kategori = "&amp;LEFT(J323,1)&amp;", MaeglerKommentar = '"&amp;K323&amp;"', Faktureret = "&amp;L323&amp;" WHERE BoligID = "&amp;D323&amp;" AND AgentRegID = "&amp;B323)</f>
        <v>UPDATE PremiumFakturering SET Kategori = 2, MaeglerKommentar = NULL, Faktureret = 0 WHERE BoligID = 1846986 AND AgentRegID = 451</v>
      </c>
    </row>
    <row r="324" spans="1:13" x14ac:dyDescent="0.25">
      <c r="A324" t="str">
        <f>INDEX(Mæglere!A:A,MATCH(B324,Mæglere!B:B,0))</f>
        <v>DB Holte</v>
      </c>
      <c r="B324">
        <v>451</v>
      </c>
      <c r="C324" t="s">
        <v>45</v>
      </c>
      <c r="D324">
        <v>1811920</v>
      </c>
      <c r="E324" t="s">
        <v>255</v>
      </c>
      <c r="F324" t="s">
        <v>1451</v>
      </c>
      <c r="G324">
        <v>2840</v>
      </c>
      <c r="H324" t="s">
        <v>349</v>
      </c>
      <c r="I324" s="11">
        <v>44627</v>
      </c>
      <c r="J324" s="12" t="s">
        <v>244</v>
      </c>
      <c r="K324" s="12"/>
      <c r="L324">
        <f t="shared" si="10"/>
        <v>0</v>
      </c>
      <c r="M324" t="str">
        <f t="shared" si="11"/>
        <v>UPDATE PremiumFakturering SET Kategori = 2, MaeglerKommentar = NULL, Faktureret = 0 WHERE BoligID = 1811920 AND AgentRegID = 451</v>
      </c>
    </row>
    <row r="325" spans="1:13" x14ac:dyDescent="0.25">
      <c r="A325" t="str">
        <f>INDEX(Mæglere!A:A,MATCH(B325,Mæglere!B:B,0))</f>
        <v>DB Holte</v>
      </c>
      <c r="B325">
        <v>451</v>
      </c>
      <c r="C325" t="s">
        <v>45</v>
      </c>
      <c r="D325">
        <v>1838657</v>
      </c>
      <c r="E325" t="s">
        <v>255</v>
      </c>
      <c r="F325" t="s">
        <v>1452</v>
      </c>
      <c r="G325">
        <v>2840</v>
      </c>
      <c r="H325" t="s">
        <v>349</v>
      </c>
      <c r="I325" s="11">
        <v>44636</v>
      </c>
      <c r="J325" s="12" t="s">
        <v>244</v>
      </c>
      <c r="K325" s="12"/>
      <c r="L325">
        <f t="shared" si="10"/>
        <v>0</v>
      </c>
      <c r="M325" t="str">
        <f t="shared" si="11"/>
        <v>UPDATE PremiumFakturering SET Kategori = 2, MaeglerKommentar = NULL, Faktureret = 0 WHERE BoligID = 1838657 AND AgentRegID = 451</v>
      </c>
    </row>
    <row r="326" spans="1:13" x14ac:dyDescent="0.25">
      <c r="A326" t="str">
        <f>INDEX(Mæglere!A:A,MATCH(B326,Mæglere!B:B,0))</f>
        <v>DB Holte</v>
      </c>
      <c r="B326">
        <v>451</v>
      </c>
      <c r="C326" t="s">
        <v>45</v>
      </c>
      <c r="D326">
        <v>1833002</v>
      </c>
      <c r="E326" t="s">
        <v>255</v>
      </c>
      <c r="F326" t="s">
        <v>1453</v>
      </c>
      <c r="G326">
        <v>2840</v>
      </c>
      <c r="H326" t="s">
        <v>349</v>
      </c>
      <c r="I326" s="11">
        <v>44643</v>
      </c>
      <c r="J326" s="12" t="s">
        <v>244</v>
      </c>
      <c r="K326" s="12"/>
      <c r="L326">
        <f t="shared" si="10"/>
        <v>0</v>
      </c>
      <c r="M326" t="str">
        <f t="shared" si="11"/>
        <v>UPDATE PremiumFakturering SET Kategori = 2, MaeglerKommentar = NULL, Faktureret = 0 WHERE BoligID = 1833002 AND AgentRegID = 451</v>
      </c>
    </row>
    <row r="327" spans="1:13" x14ac:dyDescent="0.25">
      <c r="A327" t="str">
        <f>INDEX(Mæglere!A:A,MATCH(B327,Mæglere!B:B,0))</f>
        <v>DB Holte</v>
      </c>
      <c r="B327">
        <v>451</v>
      </c>
      <c r="C327" t="s">
        <v>45</v>
      </c>
      <c r="D327">
        <v>1874509</v>
      </c>
      <c r="E327" t="s">
        <v>255</v>
      </c>
      <c r="F327" t="s">
        <v>1454</v>
      </c>
      <c r="G327">
        <v>2840</v>
      </c>
      <c r="H327" t="s">
        <v>349</v>
      </c>
      <c r="I327" s="11">
        <v>44650</v>
      </c>
      <c r="J327" s="12" t="s">
        <v>244</v>
      </c>
      <c r="K327" s="12"/>
      <c r="L327">
        <f t="shared" si="10"/>
        <v>0</v>
      </c>
      <c r="M327" t="str">
        <f t="shared" si="11"/>
        <v>UPDATE PremiumFakturering SET Kategori = 2, MaeglerKommentar = NULL, Faktureret = 0 WHERE BoligID = 1874509 AND AgentRegID = 451</v>
      </c>
    </row>
    <row r="328" spans="1:13" x14ac:dyDescent="0.25">
      <c r="A328" t="str">
        <f>INDEX(Mæglere!A:A,MATCH(B328,Mæglere!B:B,0))</f>
        <v>DB Hornbæk</v>
      </c>
      <c r="B328">
        <v>18145</v>
      </c>
      <c r="C328" t="s">
        <v>46</v>
      </c>
      <c r="D328">
        <v>1860502</v>
      </c>
      <c r="E328" t="s">
        <v>233</v>
      </c>
      <c r="F328" t="s">
        <v>532</v>
      </c>
      <c r="G328">
        <v>3100</v>
      </c>
      <c r="H328" t="s">
        <v>436</v>
      </c>
      <c r="I328" s="11">
        <v>44599</v>
      </c>
      <c r="J328" s="12" t="s">
        <v>236</v>
      </c>
      <c r="K328" s="12"/>
      <c r="L328">
        <f t="shared" si="10"/>
        <v>1</v>
      </c>
      <c r="M328" t="str">
        <f t="shared" si="11"/>
        <v>UPDATE PremiumFakturering SET Kategori = 1, MaeglerKommentar = NULL, Faktureret = 1 WHERE BoligID = 1860502 AND AgentRegID = 18145</v>
      </c>
    </row>
    <row r="329" spans="1:13" x14ac:dyDescent="0.25">
      <c r="A329" t="str">
        <f>INDEX(Mæglere!A:A,MATCH(B329,Mæglere!B:B,0))</f>
        <v>DB Hornbæk</v>
      </c>
      <c r="B329">
        <v>18145</v>
      </c>
      <c r="C329" t="s">
        <v>46</v>
      </c>
      <c r="D329">
        <v>1857989</v>
      </c>
      <c r="E329" t="s">
        <v>233</v>
      </c>
      <c r="F329" t="s">
        <v>533</v>
      </c>
      <c r="G329">
        <v>3140</v>
      </c>
      <c r="H329" t="s">
        <v>436</v>
      </c>
      <c r="I329" s="11">
        <v>44608</v>
      </c>
      <c r="J329" s="12" t="s">
        <v>236</v>
      </c>
      <c r="K329" s="12"/>
      <c r="L329">
        <f t="shared" si="10"/>
        <v>1</v>
      </c>
      <c r="M329" t="str">
        <f t="shared" si="11"/>
        <v>UPDATE PremiumFakturering SET Kategori = 1, MaeglerKommentar = NULL, Faktureret = 1 WHERE BoligID = 1857989 AND AgentRegID = 18145</v>
      </c>
    </row>
    <row r="330" spans="1:13" x14ac:dyDescent="0.25">
      <c r="A330" t="str">
        <f>INDEX(Mæglere!A:A,MATCH(B330,Mæglere!B:B,0))</f>
        <v>DB Hornbæk</v>
      </c>
      <c r="B330">
        <v>18145</v>
      </c>
      <c r="C330" t="s">
        <v>46</v>
      </c>
      <c r="D330">
        <v>1820234</v>
      </c>
      <c r="E330" t="s">
        <v>233</v>
      </c>
      <c r="F330" t="s">
        <v>534</v>
      </c>
      <c r="G330">
        <v>3100</v>
      </c>
      <c r="H330" t="s">
        <v>436</v>
      </c>
      <c r="I330" s="11">
        <v>44624</v>
      </c>
      <c r="J330" s="12" t="s">
        <v>240</v>
      </c>
      <c r="K330" s="12"/>
      <c r="L330">
        <f t="shared" si="10"/>
        <v>0</v>
      </c>
      <c r="M330" t="str">
        <f t="shared" si="11"/>
        <v>UPDATE PremiumFakturering SET Kategori = 3, MaeglerKommentar = NULL, Faktureret = 0 WHERE BoligID = 1820234 AND AgentRegID = 18145</v>
      </c>
    </row>
    <row r="331" spans="1:13" x14ac:dyDescent="0.25">
      <c r="A331" t="str">
        <f>INDEX(Mæglere!A:A,MATCH(B331,Mæglere!B:B,0))</f>
        <v>DB Hornbæk</v>
      </c>
      <c r="B331">
        <v>18145</v>
      </c>
      <c r="C331" t="s">
        <v>46</v>
      </c>
      <c r="D331">
        <v>1869461</v>
      </c>
      <c r="E331" t="s">
        <v>252</v>
      </c>
      <c r="F331" t="s">
        <v>535</v>
      </c>
      <c r="G331">
        <v>3100</v>
      </c>
      <c r="H331" t="s">
        <v>492</v>
      </c>
      <c r="I331" s="11">
        <v>44629</v>
      </c>
      <c r="J331" s="12" t="s">
        <v>236</v>
      </c>
      <c r="K331" s="12"/>
      <c r="L331">
        <f t="shared" si="10"/>
        <v>1</v>
      </c>
      <c r="M331" t="str">
        <f t="shared" si="11"/>
        <v>UPDATE PremiumFakturering SET Kategori = 1, MaeglerKommentar = NULL, Faktureret = 1 WHERE BoligID = 1869461 AND AgentRegID = 18145</v>
      </c>
    </row>
    <row r="332" spans="1:13" x14ac:dyDescent="0.25">
      <c r="A332" t="str">
        <f>INDEX(Mæglere!A:A,MATCH(B332,Mæglere!B:B,0))</f>
        <v>DB Hornbæk</v>
      </c>
      <c r="B332">
        <v>18145</v>
      </c>
      <c r="C332" t="s">
        <v>46</v>
      </c>
      <c r="D332">
        <v>1845133</v>
      </c>
      <c r="E332" t="s">
        <v>233</v>
      </c>
      <c r="F332" t="s">
        <v>536</v>
      </c>
      <c r="G332">
        <v>3100</v>
      </c>
      <c r="H332" t="s">
        <v>436</v>
      </c>
      <c r="I332" s="11">
        <v>44629</v>
      </c>
      <c r="J332" s="12" t="s">
        <v>236</v>
      </c>
      <c r="K332" s="12"/>
      <c r="L332">
        <f t="shared" si="10"/>
        <v>1</v>
      </c>
      <c r="M332" t="str">
        <f t="shared" si="11"/>
        <v>UPDATE PremiumFakturering SET Kategori = 1, MaeglerKommentar = NULL, Faktureret = 1 WHERE BoligID = 1845133 AND AgentRegID = 18145</v>
      </c>
    </row>
    <row r="333" spans="1:13" x14ac:dyDescent="0.25">
      <c r="A333" t="str">
        <f>INDEX(Mæglere!A:A,MATCH(B333,Mæglere!B:B,0))</f>
        <v>DB Hundested</v>
      </c>
      <c r="B333">
        <v>21327</v>
      </c>
      <c r="C333" t="s">
        <v>47</v>
      </c>
      <c r="D333">
        <v>1852829</v>
      </c>
      <c r="E333" t="s">
        <v>233</v>
      </c>
      <c r="F333" t="s">
        <v>537</v>
      </c>
      <c r="G333">
        <v>3390</v>
      </c>
      <c r="H333" t="s">
        <v>489</v>
      </c>
      <c r="I333" s="11">
        <v>44622</v>
      </c>
      <c r="J333" s="12" t="s">
        <v>236</v>
      </c>
      <c r="K333" s="12"/>
      <c r="L333">
        <f t="shared" si="10"/>
        <v>1</v>
      </c>
      <c r="M333" t="str">
        <f t="shared" si="11"/>
        <v>UPDATE PremiumFakturering SET Kategori = 1, MaeglerKommentar = NULL, Faktureret = 1 WHERE BoligID = 1852829 AND AgentRegID = 21327</v>
      </c>
    </row>
    <row r="334" spans="1:13" x14ac:dyDescent="0.25">
      <c r="A334" t="str">
        <f>INDEX(Mæglere!A:A,MATCH(B334,Mæglere!B:B,0))</f>
        <v>DB Hundested</v>
      </c>
      <c r="B334">
        <v>21327</v>
      </c>
      <c r="C334" t="s">
        <v>47</v>
      </c>
      <c r="D334">
        <v>1863765</v>
      </c>
      <c r="E334" t="s">
        <v>252</v>
      </c>
      <c r="F334" t="s">
        <v>538</v>
      </c>
      <c r="G334">
        <v>3370</v>
      </c>
      <c r="H334" t="s">
        <v>489</v>
      </c>
      <c r="I334" s="11">
        <v>44623</v>
      </c>
      <c r="J334" s="12" t="s">
        <v>236</v>
      </c>
      <c r="K334" s="12"/>
      <c r="L334">
        <f t="shared" si="10"/>
        <v>1</v>
      </c>
      <c r="M334" t="str">
        <f t="shared" si="11"/>
        <v>UPDATE PremiumFakturering SET Kategori = 1, MaeglerKommentar = NULL, Faktureret = 1 WHERE BoligID = 1863765 AND AgentRegID = 21327</v>
      </c>
    </row>
    <row r="335" spans="1:13" x14ac:dyDescent="0.25">
      <c r="A335" t="str">
        <f>INDEX(Mæglere!A:A,MATCH(B335,Mæglere!B:B,0))</f>
        <v>DB Hundested</v>
      </c>
      <c r="B335">
        <v>21327</v>
      </c>
      <c r="C335" t="s">
        <v>47</v>
      </c>
      <c r="D335">
        <v>1812798</v>
      </c>
      <c r="E335" t="s">
        <v>252</v>
      </c>
      <c r="F335" t="s">
        <v>539</v>
      </c>
      <c r="G335">
        <v>3370</v>
      </c>
      <c r="H335" t="s">
        <v>489</v>
      </c>
      <c r="I335" s="11">
        <v>44638</v>
      </c>
      <c r="J335" s="12" t="s">
        <v>236</v>
      </c>
      <c r="K335" s="12"/>
      <c r="L335">
        <f t="shared" si="10"/>
        <v>1</v>
      </c>
      <c r="M335" t="str">
        <f t="shared" si="11"/>
        <v>UPDATE PremiumFakturering SET Kategori = 1, MaeglerKommentar = NULL, Faktureret = 1 WHERE BoligID = 1812798 AND AgentRegID = 21327</v>
      </c>
    </row>
    <row r="336" spans="1:13" x14ac:dyDescent="0.25">
      <c r="A336" t="str">
        <f>INDEX(Mæglere!A:A,MATCH(B336,Mæglere!B:B,0))</f>
        <v>DB Hvidovre</v>
      </c>
      <c r="B336">
        <v>607</v>
      </c>
      <c r="C336" t="s">
        <v>48</v>
      </c>
      <c r="D336">
        <v>1867595</v>
      </c>
      <c r="E336" t="s">
        <v>233</v>
      </c>
      <c r="F336" t="s">
        <v>1455</v>
      </c>
      <c r="G336">
        <v>2650</v>
      </c>
      <c r="H336" t="s">
        <v>1456</v>
      </c>
      <c r="I336" s="11">
        <v>44629</v>
      </c>
      <c r="J336" s="12" t="s">
        <v>244</v>
      </c>
      <c r="K336" s="12"/>
      <c r="L336">
        <f t="shared" si="10"/>
        <v>0</v>
      </c>
      <c r="M336" t="str">
        <f t="shared" si="11"/>
        <v>UPDATE PremiumFakturering SET Kategori = 2, MaeglerKommentar = NULL, Faktureret = 0 WHERE BoligID = 1867595 AND AgentRegID = 607</v>
      </c>
    </row>
    <row r="337" spans="1:13" x14ac:dyDescent="0.25">
      <c r="A337" t="str">
        <f>INDEX(Mæglere!A:A,MATCH(B337,Mæglere!B:B,0))</f>
        <v>DB Hvidovre</v>
      </c>
      <c r="B337">
        <v>607</v>
      </c>
      <c r="C337" t="s">
        <v>48</v>
      </c>
      <c r="D337">
        <v>1857422</v>
      </c>
      <c r="E337" t="s">
        <v>246</v>
      </c>
      <c r="F337" t="s">
        <v>1457</v>
      </c>
      <c r="G337">
        <v>2650</v>
      </c>
      <c r="H337" t="s">
        <v>1456</v>
      </c>
      <c r="I337" s="11">
        <v>44630</v>
      </c>
      <c r="J337" s="12" t="s">
        <v>244</v>
      </c>
      <c r="K337" s="12"/>
      <c r="L337">
        <f t="shared" si="10"/>
        <v>0</v>
      </c>
      <c r="M337" t="str">
        <f t="shared" si="11"/>
        <v>UPDATE PremiumFakturering SET Kategori = 2, MaeglerKommentar = NULL, Faktureret = 0 WHERE BoligID = 1857422 AND AgentRegID = 607</v>
      </c>
    </row>
    <row r="338" spans="1:13" x14ac:dyDescent="0.25">
      <c r="A338" t="str">
        <f>INDEX(Mæglere!A:A,MATCH(B338,Mæglere!B:B,0))</f>
        <v>DB Hvidovre</v>
      </c>
      <c r="B338">
        <v>607</v>
      </c>
      <c r="C338" t="s">
        <v>48</v>
      </c>
      <c r="D338">
        <v>1843725</v>
      </c>
      <c r="E338" t="s">
        <v>233</v>
      </c>
      <c r="F338" t="s">
        <v>1458</v>
      </c>
      <c r="G338">
        <v>2650</v>
      </c>
      <c r="H338" t="s">
        <v>1456</v>
      </c>
      <c r="I338" s="11">
        <v>44635</v>
      </c>
      <c r="J338" s="12" t="s">
        <v>244</v>
      </c>
      <c r="K338" s="12"/>
      <c r="L338">
        <f t="shared" si="10"/>
        <v>0</v>
      </c>
      <c r="M338" t="str">
        <f t="shared" si="11"/>
        <v>UPDATE PremiumFakturering SET Kategori = 2, MaeglerKommentar = NULL, Faktureret = 0 WHERE BoligID = 1843725 AND AgentRegID = 607</v>
      </c>
    </row>
    <row r="339" spans="1:13" x14ac:dyDescent="0.25">
      <c r="A339" t="str">
        <f>INDEX(Mæglere!A:A,MATCH(B339,Mæglere!B:B,0))</f>
        <v>DB Hvidovre</v>
      </c>
      <c r="B339">
        <v>607</v>
      </c>
      <c r="C339" t="s">
        <v>48</v>
      </c>
      <c r="D339">
        <v>1873347</v>
      </c>
      <c r="E339" t="s">
        <v>255</v>
      </c>
      <c r="F339" t="s">
        <v>1459</v>
      </c>
      <c r="G339">
        <v>2650</v>
      </c>
      <c r="H339" t="s">
        <v>1456</v>
      </c>
      <c r="I339" s="11">
        <v>44651</v>
      </c>
      <c r="J339" s="12" t="s">
        <v>244</v>
      </c>
      <c r="K339" s="12"/>
      <c r="L339">
        <f t="shared" si="10"/>
        <v>0</v>
      </c>
      <c r="M339" t="str">
        <f t="shared" si="11"/>
        <v>UPDATE PremiumFakturering SET Kategori = 2, MaeglerKommentar = NULL, Faktureret = 0 WHERE BoligID = 1873347 AND AgentRegID = 607</v>
      </c>
    </row>
    <row r="340" spans="1:13" x14ac:dyDescent="0.25">
      <c r="A340" t="str">
        <f>INDEX(Mæglere!A:A,MATCH(B340,Mæglere!B:B,0))</f>
        <v>DB Højby Ellinge Lyng</v>
      </c>
      <c r="B340">
        <v>767</v>
      </c>
      <c r="C340" t="s">
        <v>49</v>
      </c>
      <c r="D340">
        <v>1848285</v>
      </c>
      <c r="E340" t="s">
        <v>252</v>
      </c>
      <c r="F340" t="s">
        <v>1404</v>
      </c>
      <c r="G340">
        <v>4560</v>
      </c>
      <c r="H340" t="s">
        <v>250</v>
      </c>
      <c r="I340" s="11">
        <v>44622</v>
      </c>
      <c r="J340" s="12" t="s">
        <v>236</v>
      </c>
      <c r="K340" s="12"/>
      <c r="L340">
        <f t="shared" si="10"/>
        <v>1</v>
      </c>
      <c r="M340" t="str">
        <f t="shared" si="11"/>
        <v>UPDATE PremiumFakturering SET Kategori = 1, MaeglerKommentar = NULL, Faktureret = 1 WHERE BoligID = 1848285 AND AgentRegID = 767</v>
      </c>
    </row>
    <row r="341" spans="1:13" x14ac:dyDescent="0.25">
      <c r="A341" t="str">
        <f>INDEX(Mæglere!A:A,MATCH(B341,Mæglere!B:B,0))</f>
        <v>DB Højby Ellinge Lyng</v>
      </c>
      <c r="B341">
        <v>767</v>
      </c>
      <c r="C341" t="s">
        <v>49</v>
      </c>
      <c r="D341">
        <v>1871683</v>
      </c>
      <c r="E341" t="s">
        <v>252</v>
      </c>
      <c r="F341" t="s">
        <v>1405</v>
      </c>
      <c r="G341">
        <v>4560</v>
      </c>
      <c r="H341" t="s">
        <v>250</v>
      </c>
      <c r="I341" s="11">
        <v>44640</v>
      </c>
      <c r="J341" s="12" t="s">
        <v>236</v>
      </c>
      <c r="K341" s="12"/>
      <c r="L341">
        <f t="shared" si="10"/>
        <v>1</v>
      </c>
      <c r="M341" t="str">
        <f t="shared" si="11"/>
        <v>UPDATE PremiumFakturering SET Kategori = 1, MaeglerKommentar = NULL, Faktureret = 1 WHERE BoligID = 1871683 AND AgentRegID = 767</v>
      </c>
    </row>
    <row r="342" spans="1:13" x14ac:dyDescent="0.25">
      <c r="A342" t="str">
        <f>INDEX(Mæglere!A:A,MATCH(B342,Mæglere!B:B,0))</f>
        <v>DB Højby Ellinge Lyng</v>
      </c>
      <c r="B342">
        <v>767</v>
      </c>
      <c r="C342" t="s">
        <v>49</v>
      </c>
      <c r="D342">
        <v>1873273</v>
      </c>
      <c r="E342" t="s">
        <v>252</v>
      </c>
      <c r="F342" t="s">
        <v>1406</v>
      </c>
      <c r="G342">
        <v>4573</v>
      </c>
      <c r="H342" t="s">
        <v>250</v>
      </c>
      <c r="I342" s="11">
        <v>44644</v>
      </c>
      <c r="J342" s="12" t="s">
        <v>236</v>
      </c>
      <c r="K342" s="12"/>
      <c r="L342">
        <f t="shared" si="10"/>
        <v>1</v>
      </c>
      <c r="M342" t="str">
        <f t="shared" si="11"/>
        <v>UPDATE PremiumFakturering SET Kategori = 1, MaeglerKommentar = NULL, Faktureret = 1 WHERE BoligID = 1873273 AND AgentRegID = 767</v>
      </c>
    </row>
    <row r="343" spans="1:13" x14ac:dyDescent="0.25">
      <c r="A343" t="str">
        <f>INDEX(Mæglere!A:A,MATCH(B343,Mæglere!B:B,0))</f>
        <v>DB Højby Ellinge Lyng</v>
      </c>
      <c r="B343">
        <v>767</v>
      </c>
      <c r="C343" t="s">
        <v>49</v>
      </c>
      <c r="D343">
        <v>1857935</v>
      </c>
      <c r="E343" t="s">
        <v>252</v>
      </c>
      <c r="F343" t="s">
        <v>1407</v>
      </c>
      <c r="G343">
        <v>4573</v>
      </c>
      <c r="H343" t="s">
        <v>250</v>
      </c>
      <c r="I343" s="11">
        <v>44649</v>
      </c>
      <c r="J343" s="12" t="s">
        <v>236</v>
      </c>
      <c r="K343" s="12"/>
      <c r="L343">
        <f t="shared" si="10"/>
        <v>1</v>
      </c>
      <c r="M343" t="str">
        <f t="shared" si="11"/>
        <v>UPDATE PremiumFakturering SET Kategori = 1, MaeglerKommentar = NULL, Faktureret = 1 WHERE BoligID = 1857935 AND AgentRegID = 767</v>
      </c>
    </row>
    <row r="344" spans="1:13" x14ac:dyDescent="0.25">
      <c r="A344" t="str">
        <f>INDEX(Mæglere!A:A,MATCH(B344,Mæglere!B:B,0))</f>
        <v>DB Højby Ellinge Lyng</v>
      </c>
      <c r="B344">
        <v>767</v>
      </c>
      <c r="C344" t="s">
        <v>49</v>
      </c>
      <c r="D344">
        <v>1876643</v>
      </c>
      <c r="E344" t="s">
        <v>542</v>
      </c>
      <c r="F344" t="s">
        <v>1408</v>
      </c>
      <c r="G344">
        <v>4560</v>
      </c>
      <c r="H344" t="s">
        <v>250</v>
      </c>
      <c r="I344" s="11">
        <v>44651</v>
      </c>
      <c r="J344" s="12" t="s">
        <v>236</v>
      </c>
      <c r="K344" s="12"/>
      <c r="L344">
        <f t="shared" si="10"/>
        <v>1</v>
      </c>
      <c r="M344" t="str">
        <f t="shared" si="11"/>
        <v>UPDATE PremiumFakturering SET Kategori = 1, MaeglerKommentar = NULL, Faktureret = 1 WHERE BoligID = 1876643 AND AgentRegID = 767</v>
      </c>
    </row>
    <row r="345" spans="1:13" x14ac:dyDescent="0.25">
      <c r="A345" t="str">
        <f>INDEX(Mæglere!A:A,MATCH(B345,Mæglere!B:B,0))</f>
        <v>DB Jyllinge</v>
      </c>
      <c r="B345">
        <v>819</v>
      </c>
      <c r="C345" t="s">
        <v>50</v>
      </c>
      <c r="D345">
        <v>1862271</v>
      </c>
      <c r="E345" t="s">
        <v>233</v>
      </c>
      <c r="F345" t="s">
        <v>540</v>
      </c>
      <c r="G345">
        <v>4040</v>
      </c>
      <c r="H345" t="s">
        <v>541</v>
      </c>
      <c r="I345" s="11">
        <v>44629</v>
      </c>
      <c r="J345" s="12" t="s">
        <v>236</v>
      </c>
      <c r="K345" s="12"/>
      <c r="L345">
        <f t="shared" si="10"/>
        <v>1</v>
      </c>
      <c r="M345" t="str">
        <f t="shared" si="11"/>
        <v>UPDATE PremiumFakturering SET Kategori = 1, MaeglerKommentar = NULL, Faktureret = 1 WHERE BoligID = 1862271 AND AgentRegID = 819</v>
      </c>
    </row>
    <row r="346" spans="1:13" x14ac:dyDescent="0.25">
      <c r="A346" t="str">
        <f>INDEX(Mæglere!A:A,MATCH(B346,Mæglere!B:B,0))</f>
        <v>DB Kalundborg</v>
      </c>
      <c r="B346">
        <v>255</v>
      </c>
      <c r="C346" t="s">
        <v>51</v>
      </c>
      <c r="D346">
        <v>1814941</v>
      </c>
      <c r="E346" t="s">
        <v>233</v>
      </c>
      <c r="F346" t="s">
        <v>366</v>
      </c>
      <c r="G346">
        <v>4400</v>
      </c>
      <c r="H346" t="s">
        <v>367</v>
      </c>
      <c r="I346" s="11">
        <v>44622</v>
      </c>
      <c r="J346" s="12" t="s">
        <v>236</v>
      </c>
      <c r="K346" s="12"/>
      <c r="L346">
        <f t="shared" si="10"/>
        <v>1</v>
      </c>
      <c r="M346" t="str">
        <f t="shared" si="11"/>
        <v>UPDATE PremiumFakturering SET Kategori = 1, MaeglerKommentar = NULL, Faktureret = 1 WHERE BoligID = 1814941 AND AgentRegID = 255</v>
      </c>
    </row>
    <row r="347" spans="1:13" x14ac:dyDescent="0.25">
      <c r="A347" t="str">
        <f>INDEX(Mæglere!A:A,MATCH(B347,Mæglere!B:B,0))</f>
        <v>DB Kalundborg</v>
      </c>
      <c r="B347">
        <v>255</v>
      </c>
      <c r="C347" t="s">
        <v>51</v>
      </c>
      <c r="D347">
        <v>1794333</v>
      </c>
      <c r="E347" t="s">
        <v>233</v>
      </c>
      <c r="F347" t="s">
        <v>368</v>
      </c>
      <c r="G347">
        <v>4400</v>
      </c>
      <c r="H347" t="s">
        <v>367</v>
      </c>
      <c r="I347" s="11">
        <v>44622</v>
      </c>
      <c r="J347" s="12" t="s">
        <v>240</v>
      </c>
      <c r="K347" s="12"/>
      <c r="L347">
        <f t="shared" si="10"/>
        <v>0</v>
      </c>
      <c r="M347" t="str">
        <f t="shared" si="11"/>
        <v>UPDATE PremiumFakturering SET Kategori = 3, MaeglerKommentar = NULL, Faktureret = 0 WHERE BoligID = 1794333 AND AgentRegID = 255</v>
      </c>
    </row>
    <row r="348" spans="1:13" x14ac:dyDescent="0.25">
      <c r="A348" t="str">
        <f>INDEX(Mæglere!A:A,MATCH(B348,Mæglere!B:B,0))</f>
        <v>DB Kalundborg</v>
      </c>
      <c r="B348">
        <v>255</v>
      </c>
      <c r="C348" t="s">
        <v>51</v>
      </c>
      <c r="D348">
        <v>1858424</v>
      </c>
      <c r="E348" t="s">
        <v>233</v>
      </c>
      <c r="F348" t="s">
        <v>369</v>
      </c>
      <c r="G348">
        <v>4400</v>
      </c>
      <c r="H348" t="s">
        <v>367</v>
      </c>
      <c r="I348" s="11">
        <v>44623</v>
      </c>
      <c r="J348" s="12" t="s">
        <v>236</v>
      </c>
      <c r="K348" s="12"/>
      <c r="L348">
        <f t="shared" si="10"/>
        <v>1</v>
      </c>
      <c r="M348" t="str">
        <f t="shared" si="11"/>
        <v>UPDATE PremiumFakturering SET Kategori = 1, MaeglerKommentar = NULL, Faktureret = 1 WHERE BoligID = 1858424 AND AgentRegID = 255</v>
      </c>
    </row>
    <row r="349" spans="1:13" x14ac:dyDescent="0.25">
      <c r="A349" t="str">
        <f>INDEX(Mæglere!A:A,MATCH(B349,Mæglere!B:B,0))</f>
        <v>DB Kalundborg</v>
      </c>
      <c r="B349">
        <v>255</v>
      </c>
      <c r="C349" t="s">
        <v>51</v>
      </c>
      <c r="D349">
        <v>1841242</v>
      </c>
      <c r="E349" t="s">
        <v>233</v>
      </c>
      <c r="F349" t="s">
        <v>370</v>
      </c>
      <c r="G349">
        <v>4400</v>
      </c>
      <c r="H349" t="s">
        <v>367</v>
      </c>
      <c r="I349" s="11">
        <v>44624</v>
      </c>
      <c r="J349" s="12" t="s">
        <v>236</v>
      </c>
      <c r="K349" s="12"/>
      <c r="L349">
        <f t="shared" si="10"/>
        <v>1</v>
      </c>
      <c r="M349" t="str">
        <f t="shared" si="11"/>
        <v>UPDATE PremiumFakturering SET Kategori = 1, MaeglerKommentar = NULL, Faktureret = 1 WHERE BoligID = 1841242 AND AgentRegID = 255</v>
      </c>
    </row>
    <row r="350" spans="1:13" x14ac:dyDescent="0.25">
      <c r="A350" t="str">
        <f>INDEX(Mæglere!A:A,MATCH(B350,Mæglere!B:B,0))</f>
        <v>DB Kalundborg</v>
      </c>
      <c r="B350">
        <v>255</v>
      </c>
      <c r="C350" t="s">
        <v>51</v>
      </c>
      <c r="D350">
        <v>1827920</v>
      </c>
      <c r="E350" t="s">
        <v>233</v>
      </c>
      <c r="F350" t="s">
        <v>371</v>
      </c>
      <c r="G350">
        <v>4400</v>
      </c>
      <c r="H350" t="s">
        <v>367</v>
      </c>
      <c r="I350" s="11">
        <v>44627</v>
      </c>
      <c r="J350" s="12" t="s">
        <v>240</v>
      </c>
      <c r="K350" s="12"/>
      <c r="L350">
        <f t="shared" si="10"/>
        <v>0</v>
      </c>
      <c r="M350" t="str">
        <f t="shared" si="11"/>
        <v>UPDATE PremiumFakturering SET Kategori = 3, MaeglerKommentar = NULL, Faktureret = 0 WHERE BoligID = 1827920 AND AgentRegID = 255</v>
      </c>
    </row>
    <row r="351" spans="1:13" x14ac:dyDescent="0.25">
      <c r="A351" t="str">
        <f>INDEX(Mæglere!A:A,MATCH(B351,Mæglere!B:B,0))</f>
        <v>DB Kalundborg</v>
      </c>
      <c r="B351">
        <v>255</v>
      </c>
      <c r="C351" t="s">
        <v>51</v>
      </c>
      <c r="D351">
        <v>1851626</v>
      </c>
      <c r="E351" t="s">
        <v>233</v>
      </c>
      <c r="F351" t="s">
        <v>372</v>
      </c>
      <c r="G351">
        <v>4400</v>
      </c>
      <c r="H351" t="s">
        <v>367</v>
      </c>
      <c r="I351" s="11">
        <v>44631</v>
      </c>
      <c r="J351" s="12" t="s">
        <v>236</v>
      </c>
      <c r="K351" s="12"/>
      <c r="L351">
        <f t="shared" si="10"/>
        <v>1</v>
      </c>
      <c r="M351" t="str">
        <f t="shared" si="11"/>
        <v>UPDATE PremiumFakturering SET Kategori = 1, MaeglerKommentar = NULL, Faktureret = 1 WHERE BoligID = 1851626 AND AgentRegID = 255</v>
      </c>
    </row>
    <row r="352" spans="1:13" x14ac:dyDescent="0.25">
      <c r="A352" t="str">
        <f>INDEX(Mæglere!A:A,MATCH(B352,Mæglere!B:B,0))</f>
        <v>DB Kalundborg</v>
      </c>
      <c r="B352">
        <v>255</v>
      </c>
      <c r="C352" t="s">
        <v>51</v>
      </c>
      <c r="D352">
        <v>1854027</v>
      </c>
      <c r="E352" t="s">
        <v>233</v>
      </c>
      <c r="F352" t="s">
        <v>374</v>
      </c>
      <c r="G352">
        <v>4400</v>
      </c>
      <c r="H352" t="s">
        <v>367</v>
      </c>
      <c r="I352" s="11">
        <v>44631</v>
      </c>
      <c r="J352" s="12" t="s">
        <v>236</v>
      </c>
      <c r="K352" s="12"/>
      <c r="L352">
        <f t="shared" si="10"/>
        <v>1</v>
      </c>
      <c r="M352" t="str">
        <f t="shared" si="11"/>
        <v>UPDATE PremiumFakturering SET Kategori = 1, MaeglerKommentar = NULL, Faktureret = 1 WHERE BoligID = 1854027 AND AgentRegID = 255</v>
      </c>
    </row>
    <row r="353" spans="1:13" x14ac:dyDescent="0.25">
      <c r="A353" t="str">
        <f>INDEX(Mæglere!A:A,MATCH(B353,Mæglere!B:B,0))</f>
        <v>DB Kalundborg</v>
      </c>
      <c r="B353">
        <v>255</v>
      </c>
      <c r="C353" t="s">
        <v>51</v>
      </c>
      <c r="D353">
        <v>1808165</v>
      </c>
      <c r="E353" t="s">
        <v>252</v>
      </c>
      <c r="F353" t="s">
        <v>375</v>
      </c>
      <c r="G353">
        <v>4400</v>
      </c>
      <c r="H353" t="s">
        <v>367</v>
      </c>
      <c r="I353" s="11">
        <v>44631</v>
      </c>
      <c r="J353" s="12" t="s">
        <v>236</v>
      </c>
      <c r="K353" s="12"/>
      <c r="L353">
        <f t="shared" si="10"/>
        <v>1</v>
      </c>
      <c r="M353" t="str">
        <f t="shared" si="11"/>
        <v>UPDATE PremiumFakturering SET Kategori = 1, MaeglerKommentar = NULL, Faktureret = 1 WHERE BoligID = 1808165 AND AgentRegID = 255</v>
      </c>
    </row>
    <row r="354" spans="1:13" x14ac:dyDescent="0.25">
      <c r="A354" t="str">
        <f>INDEX(Mæglere!A:A,MATCH(B354,Mæglere!B:B,0))</f>
        <v>DB Kalundborg</v>
      </c>
      <c r="B354">
        <v>255</v>
      </c>
      <c r="C354" t="s">
        <v>51</v>
      </c>
      <c r="D354">
        <v>1823110</v>
      </c>
      <c r="E354" t="s">
        <v>233</v>
      </c>
      <c r="F354" t="s">
        <v>373</v>
      </c>
      <c r="G354">
        <v>4593</v>
      </c>
      <c r="H354" t="s">
        <v>367</v>
      </c>
      <c r="I354" s="11">
        <v>44631</v>
      </c>
      <c r="J354" s="12" t="s">
        <v>236</v>
      </c>
      <c r="K354" s="12"/>
      <c r="L354">
        <f t="shared" si="10"/>
        <v>1</v>
      </c>
      <c r="M354" t="str">
        <f t="shared" si="11"/>
        <v>UPDATE PremiumFakturering SET Kategori = 1, MaeglerKommentar = NULL, Faktureret = 1 WHERE BoligID = 1823110 AND AgentRegID = 255</v>
      </c>
    </row>
    <row r="355" spans="1:13" x14ac:dyDescent="0.25">
      <c r="A355" t="str">
        <f>INDEX(Mæglere!A:A,MATCH(B355,Mæglere!B:B,0))</f>
        <v>DB Kalundborg</v>
      </c>
      <c r="B355">
        <v>255</v>
      </c>
      <c r="C355" t="s">
        <v>51</v>
      </c>
      <c r="D355">
        <v>1856220</v>
      </c>
      <c r="E355" t="s">
        <v>233</v>
      </c>
      <c r="F355" t="s">
        <v>376</v>
      </c>
      <c r="G355">
        <v>4400</v>
      </c>
      <c r="H355" t="s">
        <v>367</v>
      </c>
      <c r="I355" s="11">
        <v>44634</v>
      </c>
      <c r="J355" s="12" t="s">
        <v>240</v>
      </c>
      <c r="K355" s="12"/>
      <c r="L355">
        <f t="shared" si="10"/>
        <v>0</v>
      </c>
      <c r="M355" t="str">
        <f t="shared" si="11"/>
        <v>UPDATE PremiumFakturering SET Kategori = 3, MaeglerKommentar = NULL, Faktureret = 0 WHERE BoligID = 1856220 AND AgentRegID = 255</v>
      </c>
    </row>
    <row r="356" spans="1:13" x14ac:dyDescent="0.25">
      <c r="A356" t="str">
        <f>INDEX(Mæglere!A:A,MATCH(B356,Mæglere!B:B,0))</f>
        <v>DB Kalundborg</v>
      </c>
      <c r="B356">
        <v>255</v>
      </c>
      <c r="C356" t="s">
        <v>51</v>
      </c>
      <c r="D356">
        <v>1840982</v>
      </c>
      <c r="E356" t="s">
        <v>233</v>
      </c>
      <c r="F356" t="s">
        <v>377</v>
      </c>
      <c r="G356">
        <v>4400</v>
      </c>
      <c r="H356" t="s">
        <v>367</v>
      </c>
      <c r="I356" s="11">
        <v>44637</v>
      </c>
      <c r="J356" s="12" t="s">
        <v>236</v>
      </c>
      <c r="K356" s="12"/>
      <c r="L356">
        <f t="shared" si="10"/>
        <v>1</v>
      </c>
      <c r="M356" t="str">
        <f t="shared" si="11"/>
        <v>UPDATE PremiumFakturering SET Kategori = 1, MaeglerKommentar = NULL, Faktureret = 1 WHERE BoligID = 1840982 AND AgentRegID = 255</v>
      </c>
    </row>
    <row r="357" spans="1:13" x14ac:dyDescent="0.25">
      <c r="A357" t="str">
        <f>INDEX(Mæglere!A:A,MATCH(B357,Mæglere!B:B,0))</f>
        <v>DB Kalundborg</v>
      </c>
      <c r="B357">
        <v>255</v>
      </c>
      <c r="C357" t="s">
        <v>51</v>
      </c>
      <c r="D357">
        <v>1872284</v>
      </c>
      <c r="E357" t="s">
        <v>233</v>
      </c>
      <c r="F357" t="s">
        <v>378</v>
      </c>
      <c r="G357">
        <v>4400</v>
      </c>
      <c r="H357" t="s">
        <v>367</v>
      </c>
      <c r="I357" s="11">
        <v>44641</v>
      </c>
      <c r="J357" s="12" t="s">
        <v>236</v>
      </c>
      <c r="K357" s="12"/>
      <c r="L357">
        <f t="shared" si="10"/>
        <v>1</v>
      </c>
      <c r="M357" t="str">
        <f t="shared" si="11"/>
        <v>UPDATE PremiumFakturering SET Kategori = 1, MaeglerKommentar = NULL, Faktureret = 1 WHERE BoligID = 1872284 AND AgentRegID = 255</v>
      </c>
    </row>
    <row r="358" spans="1:13" x14ac:dyDescent="0.25">
      <c r="A358" t="str">
        <f>INDEX(Mæglere!A:A,MATCH(B358,Mæglere!B:B,0))</f>
        <v>DB Kalundborg</v>
      </c>
      <c r="B358">
        <v>255</v>
      </c>
      <c r="C358" t="s">
        <v>51</v>
      </c>
      <c r="D358">
        <v>1873748</v>
      </c>
      <c r="E358" t="s">
        <v>252</v>
      </c>
      <c r="F358" t="s">
        <v>379</v>
      </c>
      <c r="G358">
        <v>4591</v>
      </c>
      <c r="H358" t="s">
        <v>367</v>
      </c>
      <c r="I358" s="11">
        <v>44643</v>
      </c>
      <c r="J358" s="12" t="s">
        <v>236</v>
      </c>
      <c r="K358" s="12"/>
      <c r="L358">
        <f t="shared" si="10"/>
        <v>1</v>
      </c>
      <c r="M358" t="str">
        <f t="shared" si="11"/>
        <v>UPDATE PremiumFakturering SET Kategori = 1, MaeglerKommentar = NULL, Faktureret = 1 WHERE BoligID = 1873748 AND AgentRegID = 255</v>
      </c>
    </row>
    <row r="359" spans="1:13" x14ac:dyDescent="0.25">
      <c r="A359" t="str">
        <f>INDEX(Mæglere!A:A,MATCH(B359,Mæglere!B:B,0))</f>
        <v>DB Kalundborg</v>
      </c>
      <c r="B359">
        <v>255</v>
      </c>
      <c r="C359" t="s">
        <v>51</v>
      </c>
      <c r="D359">
        <v>1146864</v>
      </c>
      <c r="E359" t="s">
        <v>297</v>
      </c>
      <c r="F359" t="s">
        <v>380</v>
      </c>
      <c r="G359">
        <v>4400</v>
      </c>
      <c r="H359" t="s">
        <v>367</v>
      </c>
      <c r="I359" s="11">
        <v>44650</v>
      </c>
      <c r="J359" s="12" t="s">
        <v>240</v>
      </c>
      <c r="K359" s="12"/>
      <c r="L359">
        <f t="shared" si="10"/>
        <v>0</v>
      </c>
      <c r="M359" t="str">
        <f t="shared" si="11"/>
        <v>UPDATE PremiumFakturering SET Kategori = 3, MaeglerKommentar = NULL, Faktureret = 0 WHERE BoligID = 1146864 AND AgentRegID = 255</v>
      </c>
    </row>
    <row r="360" spans="1:13" x14ac:dyDescent="0.25">
      <c r="A360" t="str">
        <f>INDEX(Mæglere!A:A,MATCH(B360,Mæglere!B:B,0))</f>
        <v>DB Langeland</v>
      </c>
      <c r="B360">
        <v>17518</v>
      </c>
      <c r="C360" t="s">
        <v>52</v>
      </c>
      <c r="D360">
        <v>1806376</v>
      </c>
      <c r="E360" t="s">
        <v>542</v>
      </c>
      <c r="F360" t="s">
        <v>543</v>
      </c>
      <c r="G360">
        <v>5932</v>
      </c>
      <c r="H360" t="s">
        <v>544</v>
      </c>
      <c r="I360" s="11">
        <v>44615</v>
      </c>
      <c r="J360" s="12" t="s">
        <v>236</v>
      </c>
      <c r="K360" s="12"/>
      <c r="L360">
        <f t="shared" si="10"/>
        <v>1</v>
      </c>
      <c r="M360" t="str">
        <f t="shared" si="11"/>
        <v>UPDATE PremiumFakturering SET Kategori = 1, MaeglerKommentar = NULL, Faktureret = 1 WHERE BoligID = 1806376 AND AgentRegID = 17518</v>
      </c>
    </row>
    <row r="361" spans="1:13" x14ac:dyDescent="0.25">
      <c r="A361" t="str">
        <f>INDEX(Mæglere!A:A,MATCH(B361,Mæglere!B:B,0))</f>
        <v>DB Langeland</v>
      </c>
      <c r="B361">
        <v>17518</v>
      </c>
      <c r="C361" t="s">
        <v>52</v>
      </c>
      <c r="D361">
        <v>1537044</v>
      </c>
      <c r="E361" t="s">
        <v>233</v>
      </c>
      <c r="F361" t="s">
        <v>545</v>
      </c>
      <c r="G361">
        <v>5932</v>
      </c>
      <c r="H361" t="s">
        <v>544</v>
      </c>
      <c r="I361" s="11">
        <v>44630</v>
      </c>
      <c r="J361" s="12" t="s">
        <v>236</v>
      </c>
      <c r="K361" s="12"/>
      <c r="L361">
        <f t="shared" si="10"/>
        <v>1</v>
      </c>
      <c r="M361" t="str">
        <f t="shared" si="11"/>
        <v>UPDATE PremiumFakturering SET Kategori = 1, MaeglerKommentar = NULL, Faktureret = 1 WHERE BoligID = 1537044 AND AgentRegID = 17518</v>
      </c>
    </row>
    <row r="362" spans="1:13" x14ac:dyDescent="0.25">
      <c r="A362" t="str">
        <f>INDEX(Mæglere!A:A,MATCH(B362,Mæglere!B:B,0))</f>
        <v>DB Langeland</v>
      </c>
      <c r="B362">
        <v>17518</v>
      </c>
      <c r="C362" t="s">
        <v>52</v>
      </c>
      <c r="D362">
        <v>1482222</v>
      </c>
      <c r="E362" t="s">
        <v>233</v>
      </c>
      <c r="F362" t="s">
        <v>546</v>
      </c>
      <c r="G362">
        <v>5953</v>
      </c>
      <c r="H362" t="s">
        <v>544</v>
      </c>
      <c r="I362" s="11">
        <v>44630</v>
      </c>
      <c r="J362" s="12" t="s">
        <v>236</v>
      </c>
      <c r="K362" s="12"/>
      <c r="L362">
        <f t="shared" si="10"/>
        <v>1</v>
      </c>
      <c r="M362" t="str">
        <f t="shared" si="11"/>
        <v>UPDATE PremiumFakturering SET Kategori = 1, MaeglerKommentar = NULL, Faktureret = 1 WHERE BoligID = 1482222 AND AgentRegID = 17518</v>
      </c>
    </row>
    <row r="363" spans="1:13" x14ac:dyDescent="0.25">
      <c r="A363" t="str">
        <f>INDEX(Mæglere!A:A,MATCH(B363,Mæglere!B:B,0))</f>
        <v>DB Langeland</v>
      </c>
      <c r="B363">
        <v>17518</v>
      </c>
      <c r="C363" t="s">
        <v>52</v>
      </c>
      <c r="D363">
        <v>1832465</v>
      </c>
      <c r="E363" t="s">
        <v>233</v>
      </c>
      <c r="F363" t="s">
        <v>547</v>
      </c>
      <c r="G363">
        <v>5900</v>
      </c>
      <c r="H363" t="s">
        <v>544</v>
      </c>
      <c r="I363" s="11">
        <v>44634</v>
      </c>
      <c r="J363" s="12" t="s">
        <v>240</v>
      </c>
      <c r="K363" s="12"/>
      <c r="L363">
        <f t="shared" si="10"/>
        <v>0</v>
      </c>
      <c r="M363" t="str">
        <f t="shared" si="11"/>
        <v>UPDATE PremiumFakturering SET Kategori = 3, MaeglerKommentar = NULL, Faktureret = 0 WHERE BoligID = 1832465 AND AgentRegID = 17518</v>
      </c>
    </row>
    <row r="364" spans="1:13" x14ac:dyDescent="0.25">
      <c r="A364" t="str">
        <f>INDEX(Mæglere!A:A,MATCH(B364,Mæglere!B:B,0))</f>
        <v>DB Langeland</v>
      </c>
      <c r="B364">
        <v>17518</v>
      </c>
      <c r="C364" t="s">
        <v>52</v>
      </c>
      <c r="D364">
        <v>1553034</v>
      </c>
      <c r="E364" t="s">
        <v>233</v>
      </c>
      <c r="F364" t="s">
        <v>548</v>
      </c>
      <c r="G364">
        <v>5932</v>
      </c>
      <c r="H364" t="s">
        <v>544</v>
      </c>
      <c r="I364" s="11">
        <v>44636</v>
      </c>
      <c r="J364" s="12" t="s">
        <v>236</v>
      </c>
      <c r="K364" s="12"/>
      <c r="L364">
        <f t="shared" si="10"/>
        <v>1</v>
      </c>
      <c r="M364" t="str">
        <f t="shared" si="11"/>
        <v>UPDATE PremiumFakturering SET Kategori = 1, MaeglerKommentar = NULL, Faktureret = 1 WHERE BoligID = 1553034 AND AgentRegID = 17518</v>
      </c>
    </row>
    <row r="365" spans="1:13" x14ac:dyDescent="0.25">
      <c r="A365" t="str">
        <f>INDEX(Mæglere!A:A,MATCH(B365,Mæglere!B:B,0))</f>
        <v>DB Langeland</v>
      </c>
      <c r="B365">
        <v>17518</v>
      </c>
      <c r="C365" t="s">
        <v>52</v>
      </c>
      <c r="D365">
        <v>1631609</v>
      </c>
      <c r="E365" t="s">
        <v>233</v>
      </c>
      <c r="F365" t="s">
        <v>550</v>
      </c>
      <c r="G365">
        <v>5900</v>
      </c>
      <c r="H365" t="s">
        <v>544</v>
      </c>
      <c r="I365" s="11">
        <v>44648</v>
      </c>
      <c r="J365" s="12" t="s">
        <v>240</v>
      </c>
      <c r="K365" s="12"/>
      <c r="L365">
        <f t="shared" si="10"/>
        <v>0</v>
      </c>
      <c r="M365" t="str">
        <f t="shared" si="11"/>
        <v>UPDATE PremiumFakturering SET Kategori = 3, MaeglerKommentar = NULL, Faktureret = 0 WHERE BoligID = 1631609 AND AgentRegID = 17518</v>
      </c>
    </row>
    <row r="366" spans="1:13" x14ac:dyDescent="0.25">
      <c r="A366" t="str">
        <f>INDEX(Mæglere!A:A,MATCH(B366,Mæglere!B:B,0))</f>
        <v>DB Langeland</v>
      </c>
      <c r="B366">
        <v>17518</v>
      </c>
      <c r="C366" t="s">
        <v>52</v>
      </c>
      <c r="D366">
        <v>1831897</v>
      </c>
      <c r="E366" t="s">
        <v>233</v>
      </c>
      <c r="F366" t="s">
        <v>549</v>
      </c>
      <c r="G366">
        <v>5953</v>
      </c>
      <c r="H366" t="s">
        <v>544</v>
      </c>
      <c r="I366" s="11">
        <v>44648</v>
      </c>
      <c r="J366" s="12" t="s">
        <v>236</v>
      </c>
      <c r="K366" s="12"/>
      <c r="L366">
        <f t="shared" si="10"/>
        <v>1</v>
      </c>
      <c r="M366" t="str">
        <f t="shared" si="11"/>
        <v>UPDATE PremiumFakturering SET Kategori = 1, MaeglerKommentar = NULL, Faktureret = 1 WHERE BoligID = 1831897 AND AgentRegID = 17518</v>
      </c>
    </row>
    <row r="367" spans="1:13" x14ac:dyDescent="0.25">
      <c r="A367" t="str">
        <f>INDEX(Mæglere!A:A,MATCH(B367,Mæglere!B:B,0))</f>
        <v>DB Langeland</v>
      </c>
      <c r="B367">
        <v>17518</v>
      </c>
      <c r="C367" t="s">
        <v>52</v>
      </c>
      <c r="D367">
        <v>1872351</v>
      </c>
      <c r="E367" t="s">
        <v>542</v>
      </c>
      <c r="F367" t="s">
        <v>551</v>
      </c>
      <c r="G367">
        <v>5953</v>
      </c>
      <c r="H367" t="s">
        <v>544</v>
      </c>
      <c r="I367" s="11">
        <v>44649</v>
      </c>
      <c r="J367" s="12" t="s">
        <v>244</v>
      </c>
      <c r="K367" s="12"/>
      <c r="L367">
        <f t="shared" si="10"/>
        <v>0</v>
      </c>
      <c r="M367" t="str">
        <f t="shared" si="11"/>
        <v>UPDATE PremiumFakturering SET Kategori = 2, MaeglerKommentar = NULL, Faktureret = 0 WHERE BoligID = 1872351 AND AgentRegID = 17518</v>
      </c>
    </row>
    <row r="368" spans="1:13" x14ac:dyDescent="0.25">
      <c r="A368" t="str">
        <f>INDEX(Mæglere!A:A,MATCH(B368,Mæglere!B:B,0))</f>
        <v>DB Larsen &amp; Larnæs</v>
      </c>
      <c r="B368">
        <v>802</v>
      </c>
      <c r="C368" t="s">
        <v>335</v>
      </c>
      <c r="D368">
        <v>1795305</v>
      </c>
      <c r="E368" t="s">
        <v>233</v>
      </c>
      <c r="F368" t="s">
        <v>336</v>
      </c>
      <c r="G368">
        <v>2970</v>
      </c>
      <c r="H368" t="s">
        <v>337</v>
      </c>
      <c r="I368" s="11">
        <v>44628</v>
      </c>
      <c r="J368" s="12" t="s">
        <v>244</v>
      </c>
      <c r="K368" s="12"/>
      <c r="L368">
        <f t="shared" si="10"/>
        <v>0</v>
      </c>
      <c r="M368" t="str">
        <f t="shared" si="11"/>
        <v>UPDATE PremiumFakturering SET Kategori = 2, MaeglerKommentar = NULL, Faktureret = 0 WHERE BoligID = 1795305 AND AgentRegID = 802</v>
      </c>
    </row>
    <row r="369" spans="1:13" x14ac:dyDescent="0.25">
      <c r="A369" t="str">
        <f>INDEX(Mæglere!A:A,MATCH(B369,Mæglere!B:B,0))</f>
        <v>DB Larsen &amp; Larnæs</v>
      </c>
      <c r="B369">
        <v>802</v>
      </c>
      <c r="C369" t="s">
        <v>335</v>
      </c>
      <c r="D369">
        <v>1867985</v>
      </c>
      <c r="E369" t="s">
        <v>233</v>
      </c>
      <c r="F369" t="s">
        <v>340</v>
      </c>
      <c r="G369">
        <v>2970</v>
      </c>
      <c r="H369" t="s">
        <v>337</v>
      </c>
      <c r="I369" s="11">
        <v>44629</v>
      </c>
      <c r="J369" s="12" t="s">
        <v>236</v>
      </c>
      <c r="K369" s="12"/>
      <c r="L369">
        <f t="shared" si="10"/>
        <v>1</v>
      </c>
      <c r="M369" t="str">
        <f t="shared" si="11"/>
        <v>UPDATE PremiumFakturering SET Kategori = 1, MaeglerKommentar = NULL, Faktureret = 1 WHERE BoligID = 1867985 AND AgentRegID = 802</v>
      </c>
    </row>
    <row r="370" spans="1:13" x14ac:dyDescent="0.25">
      <c r="A370" t="str">
        <f>INDEX(Mæglere!A:A,MATCH(B370,Mæglere!B:B,0))</f>
        <v>DB Larsen &amp; Larnæs</v>
      </c>
      <c r="B370">
        <v>802</v>
      </c>
      <c r="C370" t="s">
        <v>335</v>
      </c>
      <c r="D370">
        <v>1831596</v>
      </c>
      <c r="E370" t="s">
        <v>233</v>
      </c>
      <c r="F370" t="s">
        <v>338</v>
      </c>
      <c r="G370">
        <v>2990</v>
      </c>
      <c r="H370" t="s">
        <v>339</v>
      </c>
      <c r="I370" s="11">
        <v>44629</v>
      </c>
      <c r="J370" s="12" t="s">
        <v>236</v>
      </c>
      <c r="K370" s="12"/>
      <c r="L370">
        <f t="shared" si="10"/>
        <v>1</v>
      </c>
      <c r="M370" t="str">
        <f t="shared" si="11"/>
        <v>UPDATE PremiumFakturering SET Kategori = 1, MaeglerKommentar = NULL, Faktureret = 1 WHERE BoligID = 1831596 AND AgentRegID = 802</v>
      </c>
    </row>
    <row r="371" spans="1:13" x14ac:dyDescent="0.25">
      <c r="A371" t="str">
        <f>INDEX(Mæglere!A:A,MATCH(B371,Mæglere!B:B,0))</f>
        <v>DB Larsen &amp; Larnæs</v>
      </c>
      <c r="B371">
        <v>802</v>
      </c>
      <c r="C371" t="s">
        <v>335</v>
      </c>
      <c r="D371">
        <v>1863721</v>
      </c>
      <c r="E371" t="s">
        <v>255</v>
      </c>
      <c r="F371" t="s">
        <v>341</v>
      </c>
      <c r="G371">
        <v>2970</v>
      </c>
      <c r="H371" t="s">
        <v>337</v>
      </c>
      <c r="I371" s="11">
        <v>44631</v>
      </c>
      <c r="J371" s="12" t="s">
        <v>236</v>
      </c>
      <c r="K371" s="12"/>
      <c r="L371">
        <f t="shared" si="10"/>
        <v>1</v>
      </c>
      <c r="M371" t="str">
        <f t="shared" si="11"/>
        <v>UPDATE PremiumFakturering SET Kategori = 1, MaeglerKommentar = NULL, Faktureret = 1 WHERE BoligID = 1863721 AND AgentRegID = 802</v>
      </c>
    </row>
    <row r="372" spans="1:13" x14ac:dyDescent="0.25">
      <c r="A372" t="str">
        <f>INDEX(Mæglere!A:A,MATCH(B372,Mæglere!B:B,0))</f>
        <v>DB Larsen &amp; Larnæs</v>
      </c>
      <c r="B372">
        <v>802</v>
      </c>
      <c r="C372" t="s">
        <v>335</v>
      </c>
      <c r="D372">
        <v>1822713</v>
      </c>
      <c r="E372" t="s">
        <v>233</v>
      </c>
      <c r="F372" t="s">
        <v>342</v>
      </c>
      <c r="G372">
        <v>2990</v>
      </c>
      <c r="H372" t="s">
        <v>339</v>
      </c>
      <c r="I372" s="11">
        <v>44633</v>
      </c>
      <c r="J372" s="12" t="s">
        <v>240</v>
      </c>
      <c r="K372" s="12"/>
      <c r="L372">
        <f t="shared" si="10"/>
        <v>0</v>
      </c>
      <c r="M372" t="str">
        <f t="shared" si="11"/>
        <v>UPDATE PremiumFakturering SET Kategori = 3, MaeglerKommentar = NULL, Faktureret = 0 WHERE BoligID = 1822713 AND AgentRegID = 802</v>
      </c>
    </row>
    <row r="373" spans="1:13" x14ac:dyDescent="0.25">
      <c r="A373" t="str">
        <f>INDEX(Mæglere!A:A,MATCH(B373,Mæglere!B:B,0))</f>
        <v>DB Larsen &amp; Larnæs</v>
      </c>
      <c r="B373">
        <v>802</v>
      </c>
      <c r="C373" t="s">
        <v>335</v>
      </c>
      <c r="D373">
        <v>1857424</v>
      </c>
      <c r="E373" t="s">
        <v>255</v>
      </c>
      <c r="F373" t="s">
        <v>343</v>
      </c>
      <c r="G373">
        <v>2960</v>
      </c>
      <c r="H373" t="s">
        <v>337</v>
      </c>
      <c r="I373" s="11">
        <v>44635</v>
      </c>
      <c r="J373" s="12" t="s">
        <v>236</v>
      </c>
      <c r="K373" s="12"/>
      <c r="L373">
        <f t="shared" si="10"/>
        <v>1</v>
      </c>
      <c r="M373" t="str">
        <f t="shared" si="11"/>
        <v>UPDATE PremiumFakturering SET Kategori = 1, MaeglerKommentar = NULL, Faktureret = 1 WHERE BoligID = 1857424 AND AgentRegID = 802</v>
      </c>
    </row>
    <row r="374" spans="1:13" x14ac:dyDescent="0.25">
      <c r="A374" t="str">
        <f>INDEX(Mæglere!A:A,MATCH(B374,Mæglere!B:B,0))</f>
        <v>DB Larsen &amp; Larnæs</v>
      </c>
      <c r="B374">
        <v>802</v>
      </c>
      <c r="C374" t="s">
        <v>335</v>
      </c>
      <c r="D374">
        <v>1843088</v>
      </c>
      <c r="E374" t="s">
        <v>246</v>
      </c>
      <c r="F374" t="s">
        <v>344</v>
      </c>
      <c r="G374">
        <v>2970</v>
      </c>
      <c r="H374" t="s">
        <v>337</v>
      </c>
      <c r="I374" s="11">
        <v>44637</v>
      </c>
      <c r="J374" s="12" t="s">
        <v>236</v>
      </c>
      <c r="K374" s="12"/>
      <c r="L374">
        <f t="shared" si="10"/>
        <v>1</v>
      </c>
      <c r="M374" t="str">
        <f t="shared" si="11"/>
        <v>UPDATE PremiumFakturering SET Kategori = 1, MaeglerKommentar = NULL, Faktureret = 1 WHERE BoligID = 1843088 AND AgentRegID = 802</v>
      </c>
    </row>
    <row r="375" spans="1:13" x14ac:dyDescent="0.25">
      <c r="A375" t="str">
        <f>INDEX(Mæglere!A:A,MATCH(B375,Mæglere!B:B,0))</f>
        <v>DB Larsen &amp; Larnæs</v>
      </c>
      <c r="B375">
        <v>802</v>
      </c>
      <c r="C375" t="s">
        <v>335</v>
      </c>
      <c r="D375">
        <v>1870943</v>
      </c>
      <c r="E375" t="s">
        <v>246</v>
      </c>
      <c r="F375" t="s">
        <v>345</v>
      </c>
      <c r="G375">
        <v>2970</v>
      </c>
      <c r="H375" t="s">
        <v>337</v>
      </c>
      <c r="I375" s="11">
        <v>44645</v>
      </c>
      <c r="J375" s="12" t="s">
        <v>277</v>
      </c>
      <c r="K375" s="12"/>
      <c r="L375">
        <f t="shared" si="10"/>
        <v>0</v>
      </c>
      <c r="M375" t="str">
        <f t="shared" si="11"/>
        <v>UPDATE PremiumFakturering SET Kategori = 5, MaeglerKommentar = NULL, Faktureret = 0 WHERE BoligID = 1870943 AND AgentRegID = 802</v>
      </c>
    </row>
    <row r="376" spans="1:13" x14ac:dyDescent="0.25">
      <c r="A376" t="str">
        <f>INDEX(Mæglere!A:A,MATCH(B376,Mæglere!B:B,0))</f>
        <v>DB Larsen &amp; Larnæs</v>
      </c>
      <c r="B376">
        <v>802</v>
      </c>
      <c r="C376" t="s">
        <v>335</v>
      </c>
      <c r="D376">
        <v>1875336</v>
      </c>
      <c r="E376" t="s">
        <v>255</v>
      </c>
      <c r="F376" t="s">
        <v>346</v>
      </c>
      <c r="G376">
        <v>2980</v>
      </c>
      <c r="H376" t="s">
        <v>339</v>
      </c>
      <c r="I376" s="11">
        <v>44649</v>
      </c>
      <c r="J376" s="12" t="s">
        <v>236</v>
      </c>
      <c r="K376" s="12"/>
      <c r="L376">
        <f t="shared" si="10"/>
        <v>1</v>
      </c>
      <c r="M376" t="str">
        <f t="shared" si="11"/>
        <v>UPDATE PremiumFakturering SET Kategori = 1, MaeglerKommentar = NULL, Faktureret = 1 WHERE BoligID = 1875336 AND AgentRegID = 802</v>
      </c>
    </row>
    <row r="377" spans="1:13" x14ac:dyDescent="0.25">
      <c r="A377" t="str">
        <f>INDEX(Mæglere!A:A,MATCH(B377,Mæglere!B:B,0))</f>
        <v>DB Larsen &amp; Larnæs</v>
      </c>
      <c r="B377">
        <v>802</v>
      </c>
      <c r="C377" t="s">
        <v>335</v>
      </c>
      <c r="D377">
        <v>1859331</v>
      </c>
      <c r="E377" t="s">
        <v>233</v>
      </c>
      <c r="F377" t="s">
        <v>347</v>
      </c>
      <c r="G377">
        <v>2970</v>
      </c>
      <c r="H377" t="s">
        <v>337</v>
      </c>
      <c r="I377" s="11">
        <v>44651</v>
      </c>
      <c r="J377" s="12" t="s">
        <v>277</v>
      </c>
      <c r="K377" s="12"/>
      <c r="L377">
        <f t="shared" si="10"/>
        <v>0</v>
      </c>
      <c r="M377" t="str">
        <f t="shared" si="11"/>
        <v>UPDATE PremiumFakturering SET Kategori = 5, MaeglerKommentar = NULL, Faktureret = 0 WHERE BoligID = 1859331 AND AgentRegID = 802</v>
      </c>
    </row>
    <row r="378" spans="1:13" x14ac:dyDescent="0.25">
      <c r="A378" t="str">
        <f>INDEX(Mæglere!A:A,MATCH(B378,Mæglere!B:B,0))</f>
        <v>DB Lyngby</v>
      </c>
      <c r="B378">
        <v>715</v>
      </c>
      <c r="C378" t="s">
        <v>53</v>
      </c>
      <c r="D378">
        <v>1862658</v>
      </c>
      <c r="E378" t="s">
        <v>233</v>
      </c>
      <c r="F378" t="s">
        <v>552</v>
      </c>
      <c r="G378">
        <v>2800</v>
      </c>
      <c r="H378" t="s">
        <v>553</v>
      </c>
      <c r="I378" s="11">
        <v>44635</v>
      </c>
      <c r="J378" s="12" t="s">
        <v>236</v>
      </c>
      <c r="K378" s="12"/>
      <c r="L378">
        <f t="shared" si="10"/>
        <v>1</v>
      </c>
      <c r="M378" t="str">
        <f t="shared" si="11"/>
        <v>UPDATE PremiumFakturering SET Kategori = 1, MaeglerKommentar = NULL, Faktureret = 1 WHERE BoligID = 1862658 AND AgentRegID = 715</v>
      </c>
    </row>
    <row r="379" spans="1:13" x14ac:dyDescent="0.25">
      <c r="A379" t="str">
        <f>INDEX(Mæglere!A:A,MATCH(B379,Mæglere!B:B,0))</f>
        <v>DB Lyngby</v>
      </c>
      <c r="B379">
        <v>715</v>
      </c>
      <c r="C379" t="s">
        <v>53</v>
      </c>
      <c r="D379">
        <v>1852262</v>
      </c>
      <c r="E379" t="s">
        <v>255</v>
      </c>
      <c r="F379" t="s">
        <v>554</v>
      </c>
      <c r="G379">
        <v>2800</v>
      </c>
      <c r="H379" t="s">
        <v>553</v>
      </c>
      <c r="I379" s="11">
        <v>44642</v>
      </c>
      <c r="J379" s="12" t="s">
        <v>240</v>
      </c>
      <c r="K379" s="12"/>
      <c r="L379">
        <f t="shared" si="10"/>
        <v>0</v>
      </c>
      <c r="M379" t="str">
        <f t="shared" si="11"/>
        <v>UPDATE PremiumFakturering SET Kategori = 3, MaeglerKommentar = NULL, Faktureret = 0 WHERE BoligID = 1852262 AND AgentRegID = 715</v>
      </c>
    </row>
    <row r="380" spans="1:13" x14ac:dyDescent="0.25">
      <c r="A380" t="str">
        <f>INDEX(Mæglere!A:A,MATCH(B380,Mæglere!B:B,0))</f>
        <v>DB Lyngby</v>
      </c>
      <c r="B380">
        <v>715</v>
      </c>
      <c r="C380" t="s">
        <v>53</v>
      </c>
      <c r="D380">
        <v>1822154</v>
      </c>
      <c r="E380" t="s">
        <v>255</v>
      </c>
      <c r="F380" t="s">
        <v>555</v>
      </c>
      <c r="G380">
        <v>2800</v>
      </c>
      <c r="H380" t="s">
        <v>553</v>
      </c>
      <c r="I380" s="11">
        <v>44642</v>
      </c>
      <c r="J380" s="12" t="s">
        <v>240</v>
      </c>
      <c r="K380" s="12"/>
      <c r="L380">
        <f t="shared" si="10"/>
        <v>0</v>
      </c>
      <c r="M380" t="str">
        <f t="shared" si="11"/>
        <v>UPDATE PremiumFakturering SET Kategori = 3, MaeglerKommentar = NULL, Faktureret = 0 WHERE BoligID = 1822154 AND AgentRegID = 715</v>
      </c>
    </row>
    <row r="381" spans="1:13" x14ac:dyDescent="0.25">
      <c r="A381" t="str">
        <f>INDEX(Mæglere!A:A,MATCH(B381,Mæglere!B:B,0))</f>
        <v>DB Lyngby</v>
      </c>
      <c r="B381">
        <v>715</v>
      </c>
      <c r="C381" t="s">
        <v>53</v>
      </c>
      <c r="D381">
        <v>1813429</v>
      </c>
      <c r="E381" t="s">
        <v>255</v>
      </c>
      <c r="F381" t="s">
        <v>556</v>
      </c>
      <c r="G381">
        <v>2800</v>
      </c>
      <c r="H381" t="s">
        <v>553</v>
      </c>
      <c r="I381" s="11">
        <v>44644</v>
      </c>
      <c r="J381" s="12" t="s">
        <v>236</v>
      </c>
      <c r="K381" s="12"/>
      <c r="L381">
        <f t="shared" si="10"/>
        <v>1</v>
      </c>
      <c r="M381" t="str">
        <f t="shared" si="11"/>
        <v>UPDATE PremiumFakturering SET Kategori = 1, MaeglerKommentar = NULL, Faktureret = 1 WHERE BoligID = 1813429 AND AgentRegID = 715</v>
      </c>
    </row>
    <row r="382" spans="1:13" x14ac:dyDescent="0.25">
      <c r="A382" t="str">
        <f>INDEX(Mæglere!A:A,MATCH(B382,Mæglere!B:B,0))</f>
        <v>DB Lyngby</v>
      </c>
      <c r="B382">
        <v>715</v>
      </c>
      <c r="C382" t="s">
        <v>53</v>
      </c>
      <c r="D382">
        <v>1838403</v>
      </c>
      <c r="E382" t="s">
        <v>255</v>
      </c>
      <c r="F382" t="s">
        <v>557</v>
      </c>
      <c r="G382">
        <v>2800</v>
      </c>
      <c r="H382" t="s">
        <v>553</v>
      </c>
      <c r="I382" s="11">
        <v>44645</v>
      </c>
      <c r="J382" s="12" t="s">
        <v>236</v>
      </c>
      <c r="K382" s="12"/>
      <c r="L382">
        <f t="shared" si="10"/>
        <v>1</v>
      </c>
      <c r="M382" t="str">
        <f t="shared" si="11"/>
        <v>UPDATE PremiumFakturering SET Kategori = 1, MaeglerKommentar = NULL, Faktureret = 1 WHERE BoligID = 1838403 AND AgentRegID = 715</v>
      </c>
    </row>
    <row r="383" spans="1:13" x14ac:dyDescent="0.25">
      <c r="A383" t="str">
        <f>INDEX(Mæglere!A:A,MATCH(B383,Mæglere!B:B,0))</f>
        <v>DB Lyngby</v>
      </c>
      <c r="B383">
        <v>715</v>
      </c>
      <c r="C383" t="s">
        <v>53</v>
      </c>
      <c r="D383">
        <v>1838658</v>
      </c>
      <c r="E383" t="s">
        <v>246</v>
      </c>
      <c r="F383" t="s">
        <v>558</v>
      </c>
      <c r="G383">
        <v>2800</v>
      </c>
      <c r="H383" t="s">
        <v>553</v>
      </c>
      <c r="I383" s="11">
        <v>44648</v>
      </c>
      <c r="J383" s="12" t="s">
        <v>236</v>
      </c>
      <c r="K383" s="12"/>
      <c r="L383">
        <f t="shared" si="10"/>
        <v>1</v>
      </c>
      <c r="M383" t="str">
        <f t="shared" si="11"/>
        <v>UPDATE PremiumFakturering SET Kategori = 1, MaeglerKommentar = NULL, Faktureret = 1 WHERE BoligID = 1838658 AND AgentRegID = 715</v>
      </c>
    </row>
    <row r="384" spans="1:13" x14ac:dyDescent="0.25">
      <c r="A384" t="str">
        <f>INDEX(Mæglere!A:A,MATCH(B384,Mæglere!B:B,0))</f>
        <v>DB Lyngby</v>
      </c>
      <c r="B384">
        <v>715</v>
      </c>
      <c r="C384" t="s">
        <v>53</v>
      </c>
      <c r="D384">
        <v>1854435</v>
      </c>
      <c r="E384" t="s">
        <v>233</v>
      </c>
      <c r="F384" t="s">
        <v>559</v>
      </c>
      <c r="G384">
        <v>2800</v>
      </c>
      <c r="H384" t="s">
        <v>553</v>
      </c>
      <c r="I384" s="11">
        <v>44650</v>
      </c>
      <c r="J384" s="12" t="s">
        <v>236</v>
      </c>
      <c r="K384" s="12"/>
      <c r="L384">
        <f t="shared" si="10"/>
        <v>1</v>
      </c>
      <c r="M384" t="str">
        <f t="shared" si="11"/>
        <v>UPDATE PremiumFakturering SET Kategori = 1, MaeglerKommentar = NULL, Faktureret = 1 WHERE BoligID = 1854435 AND AgentRegID = 715</v>
      </c>
    </row>
    <row r="385" spans="1:13" x14ac:dyDescent="0.25">
      <c r="A385" t="str">
        <f>INDEX(Mæglere!A:A,MATCH(B385,Mæglere!B:B,0))</f>
        <v>DB Møn</v>
      </c>
      <c r="B385">
        <v>520</v>
      </c>
      <c r="C385" t="s">
        <v>54</v>
      </c>
      <c r="D385">
        <v>1828969</v>
      </c>
      <c r="E385" t="s">
        <v>252</v>
      </c>
      <c r="F385" t="s">
        <v>560</v>
      </c>
      <c r="G385">
        <v>4791</v>
      </c>
      <c r="H385" t="s">
        <v>561</v>
      </c>
      <c r="I385" s="11">
        <v>44623</v>
      </c>
      <c r="J385" s="12" t="s">
        <v>240</v>
      </c>
      <c r="K385" s="12"/>
      <c r="L385">
        <f t="shared" si="10"/>
        <v>0</v>
      </c>
      <c r="M385" t="str">
        <f t="shared" si="11"/>
        <v>UPDATE PremiumFakturering SET Kategori = 3, MaeglerKommentar = NULL, Faktureret = 0 WHERE BoligID = 1828969 AND AgentRegID = 520</v>
      </c>
    </row>
    <row r="386" spans="1:13" x14ac:dyDescent="0.25">
      <c r="A386" t="str">
        <f>INDEX(Mæglere!A:A,MATCH(B386,Mæglere!B:B,0))</f>
        <v>DB Møn</v>
      </c>
      <c r="B386">
        <v>520</v>
      </c>
      <c r="C386" t="s">
        <v>54</v>
      </c>
      <c r="D386">
        <v>1828974</v>
      </c>
      <c r="E386" t="s">
        <v>252</v>
      </c>
      <c r="F386" t="s">
        <v>562</v>
      </c>
      <c r="G386">
        <v>4780</v>
      </c>
      <c r="H386" t="s">
        <v>561</v>
      </c>
      <c r="I386" s="11">
        <v>44631</v>
      </c>
      <c r="J386" s="12" t="s">
        <v>236</v>
      </c>
      <c r="K386" s="12"/>
      <c r="L386">
        <f t="shared" si="10"/>
        <v>1</v>
      </c>
      <c r="M386" t="str">
        <f t="shared" si="11"/>
        <v>UPDATE PremiumFakturering SET Kategori = 1, MaeglerKommentar = NULL, Faktureret = 1 WHERE BoligID = 1828974 AND AgentRegID = 520</v>
      </c>
    </row>
    <row r="387" spans="1:13" x14ac:dyDescent="0.25">
      <c r="A387" t="str">
        <f>INDEX(Mæglere!A:A,MATCH(B387,Mæglere!B:B,0))</f>
        <v>DB Møn</v>
      </c>
      <c r="B387">
        <v>520</v>
      </c>
      <c r="C387" t="s">
        <v>54</v>
      </c>
      <c r="D387">
        <v>1867765</v>
      </c>
      <c r="E387" t="s">
        <v>252</v>
      </c>
      <c r="F387" t="s">
        <v>563</v>
      </c>
      <c r="G387">
        <v>4793</v>
      </c>
      <c r="H387" t="s">
        <v>561</v>
      </c>
      <c r="I387" s="11">
        <v>44637</v>
      </c>
      <c r="J387" s="12" t="s">
        <v>236</v>
      </c>
      <c r="K387" s="12"/>
      <c r="L387">
        <f t="shared" ref="L387:L450" si="12">IF(J387="1 - Solgt",1,0)</f>
        <v>1</v>
      </c>
      <c r="M387" t="str">
        <f t="shared" ref="M387:M450" si="13">IF(OR(K387="",LEFT(J387,1)=1),"UPDATE PremiumFakturering SET Kategori = "&amp;LEFT(J387,1)&amp;", MaeglerKommentar = NULL, Faktureret = "&amp;L387&amp;" WHERE BoligID = "&amp;D387&amp;" AND AgentRegID = "&amp;B387,"UPDATE PremiumFakturering SET Kategori = "&amp;LEFT(J387,1)&amp;", MaeglerKommentar = '"&amp;K387&amp;"', Faktureret = "&amp;L387&amp;" WHERE BoligID = "&amp;D387&amp;" AND AgentRegID = "&amp;B387)</f>
        <v>UPDATE PremiumFakturering SET Kategori = 1, MaeglerKommentar = NULL, Faktureret = 1 WHERE BoligID = 1867765 AND AgentRegID = 520</v>
      </c>
    </row>
    <row r="388" spans="1:13" x14ac:dyDescent="0.25">
      <c r="A388" t="str">
        <f>INDEX(Mæglere!A:A,MATCH(B388,Mæglere!B:B,0))</f>
        <v>DB Møn</v>
      </c>
      <c r="B388">
        <v>520</v>
      </c>
      <c r="C388" t="s">
        <v>54</v>
      </c>
      <c r="D388">
        <v>1861850</v>
      </c>
      <c r="E388" t="s">
        <v>252</v>
      </c>
      <c r="F388" t="s">
        <v>564</v>
      </c>
      <c r="G388">
        <v>4793</v>
      </c>
      <c r="H388" t="s">
        <v>561</v>
      </c>
      <c r="I388" s="11">
        <v>44643</v>
      </c>
      <c r="J388" s="12" t="s">
        <v>236</v>
      </c>
      <c r="K388" s="12"/>
      <c r="L388">
        <f t="shared" si="12"/>
        <v>1</v>
      </c>
      <c r="M388" t="str">
        <f t="shared" si="13"/>
        <v>UPDATE PremiumFakturering SET Kategori = 1, MaeglerKommentar = NULL, Faktureret = 1 WHERE BoligID = 1861850 AND AgentRegID = 520</v>
      </c>
    </row>
    <row r="389" spans="1:13" x14ac:dyDescent="0.25">
      <c r="A389" t="str">
        <f>INDEX(Mæglere!A:A,MATCH(B389,Mæglere!B:B,0))</f>
        <v>DB Nexø</v>
      </c>
      <c r="B389">
        <v>74</v>
      </c>
      <c r="C389" t="s">
        <v>565</v>
      </c>
      <c r="D389">
        <v>1860150</v>
      </c>
      <c r="E389" t="s">
        <v>233</v>
      </c>
      <c r="F389" t="s">
        <v>566</v>
      </c>
      <c r="G389">
        <v>3730</v>
      </c>
      <c r="H389" t="s">
        <v>567</v>
      </c>
      <c r="I389" s="11">
        <v>44596</v>
      </c>
      <c r="J389" s="12" t="s">
        <v>236</v>
      </c>
      <c r="K389" s="12"/>
      <c r="L389">
        <f t="shared" si="12"/>
        <v>1</v>
      </c>
      <c r="M389" t="str">
        <f t="shared" si="13"/>
        <v>UPDATE PremiumFakturering SET Kategori = 1, MaeglerKommentar = NULL, Faktureret = 1 WHERE BoligID = 1860150 AND AgentRegID = 74</v>
      </c>
    </row>
    <row r="390" spans="1:13" x14ac:dyDescent="0.25">
      <c r="A390" t="str">
        <f>INDEX(Mæglere!A:A,MATCH(B390,Mæglere!B:B,0))</f>
        <v>DB Nexø</v>
      </c>
      <c r="B390">
        <v>74</v>
      </c>
      <c r="C390" t="s">
        <v>565</v>
      </c>
      <c r="D390">
        <v>1862336</v>
      </c>
      <c r="E390" t="s">
        <v>233</v>
      </c>
      <c r="F390" t="s">
        <v>568</v>
      </c>
      <c r="G390">
        <v>3740</v>
      </c>
      <c r="H390" t="s">
        <v>567</v>
      </c>
      <c r="I390" s="11">
        <v>44599</v>
      </c>
      <c r="J390" s="12" t="s">
        <v>236</v>
      </c>
      <c r="K390" s="12"/>
      <c r="L390">
        <f t="shared" si="12"/>
        <v>1</v>
      </c>
      <c r="M390" t="str">
        <f t="shared" si="13"/>
        <v>UPDATE PremiumFakturering SET Kategori = 1, MaeglerKommentar = NULL, Faktureret = 1 WHERE BoligID = 1862336 AND AgentRegID = 74</v>
      </c>
    </row>
    <row r="391" spans="1:13" x14ac:dyDescent="0.25">
      <c r="A391" t="str">
        <f>INDEX(Mæglere!A:A,MATCH(B391,Mæglere!B:B,0))</f>
        <v>DB Nexø</v>
      </c>
      <c r="B391">
        <v>74</v>
      </c>
      <c r="C391" t="s">
        <v>565</v>
      </c>
      <c r="D391">
        <v>1845879</v>
      </c>
      <c r="E391" t="s">
        <v>246</v>
      </c>
      <c r="F391" t="s">
        <v>569</v>
      </c>
      <c r="G391">
        <v>3730</v>
      </c>
      <c r="H391" t="s">
        <v>567</v>
      </c>
      <c r="I391" s="11">
        <v>44601</v>
      </c>
      <c r="J391" s="12" t="s">
        <v>236</v>
      </c>
      <c r="K391" s="12"/>
      <c r="L391">
        <f t="shared" si="12"/>
        <v>1</v>
      </c>
      <c r="M391" t="str">
        <f t="shared" si="13"/>
        <v>UPDATE PremiumFakturering SET Kategori = 1, MaeglerKommentar = NULL, Faktureret = 1 WHERE BoligID = 1845879 AND AgentRegID = 74</v>
      </c>
    </row>
    <row r="392" spans="1:13" x14ac:dyDescent="0.25">
      <c r="A392" t="str">
        <f>INDEX(Mæglere!A:A,MATCH(B392,Mæglere!B:B,0))</f>
        <v>DB Nexø</v>
      </c>
      <c r="B392">
        <v>74</v>
      </c>
      <c r="C392" t="s">
        <v>565</v>
      </c>
      <c r="D392">
        <v>1853549</v>
      </c>
      <c r="E392" t="s">
        <v>233</v>
      </c>
      <c r="F392" t="s">
        <v>570</v>
      </c>
      <c r="G392">
        <v>3760</v>
      </c>
      <c r="H392" t="s">
        <v>567</v>
      </c>
      <c r="I392" s="11">
        <v>44602</v>
      </c>
      <c r="J392" s="12" t="s">
        <v>236</v>
      </c>
      <c r="K392" s="12"/>
      <c r="L392">
        <f t="shared" si="12"/>
        <v>1</v>
      </c>
      <c r="M392" t="str">
        <f t="shared" si="13"/>
        <v>UPDATE PremiumFakturering SET Kategori = 1, MaeglerKommentar = NULL, Faktureret = 1 WHERE BoligID = 1853549 AND AgentRegID = 74</v>
      </c>
    </row>
    <row r="393" spans="1:13" x14ac:dyDescent="0.25">
      <c r="A393" t="str">
        <f>INDEX(Mæglere!A:A,MATCH(B393,Mæglere!B:B,0))</f>
        <v>DB Nexø</v>
      </c>
      <c r="B393">
        <v>74</v>
      </c>
      <c r="C393" t="s">
        <v>565</v>
      </c>
      <c r="D393">
        <v>1836972</v>
      </c>
      <c r="E393" t="s">
        <v>233</v>
      </c>
      <c r="F393" t="s">
        <v>571</v>
      </c>
      <c r="G393">
        <v>3760</v>
      </c>
      <c r="H393" t="s">
        <v>567</v>
      </c>
      <c r="I393" s="11">
        <v>44603</v>
      </c>
      <c r="J393" s="12" t="s">
        <v>236</v>
      </c>
      <c r="K393" s="12"/>
      <c r="L393">
        <f t="shared" si="12"/>
        <v>1</v>
      </c>
      <c r="M393" t="str">
        <f t="shared" si="13"/>
        <v>UPDATE PremiumFakturering SET Kategori = 1, MaeglerKommentar = NULL, Faktureret = 1 WHERE BoligID = 1836972 AND AgentRegID = 74</v>
      </c>
    </row>
    <row r="394" spans="1:13" x14ac:dyDescent="0.25">
      <c r="A394" t="str">
        <f>INDEX(Mæglere!A:A,MATCH(B394,Mæglere!B:B,0))</f>
        <v>DB Nexø</v>
      </c>
      <c r="B394">
        <v>74</v>
      </c>
      <c r="C394" t="s">
        <v>565</v>
      </c>
      <c r="D394">
        <v>1834432</v>
      </c>
      <c r="E394" t="s">
        <v>233</v>
      </c>
      <c r="F394" t="s">
        <v>572</v>
      </c>
      <c r="G394">
        <v>3760</v>
      </c>
      <c r="H394" t="s">
        <v>567</v>
      </c>
      <c r="I394" s="11">
        <v>44604</v>
      </c>
      <c r="J394" s="12" t="s">
        <v>236</v>
      </c>
      <c r="K394" s="12"/>
      <c r="L394">
        <f t="shared" si="12"/>
        <v>1</v>
      </c>
      <c r="M394" t="str">
        <f t="shared" si="13"/>
        <v>UPDATE PremiumFakturering SET Kategori = 1, MaeglerKommentar = NULL, Faktureret = 1 WHERE BoligID = 1834432 AND AgentRegID = 74</v>
      </c>
    </row>
    <row r="395" spans="1:13" x14ac:dyDescent="0.25">
      <c r="A395" t="str">
        <f>INDEX(Mæglere!A:A,MATCH(B395,Mæglere!B:B,0))</f>
        <v>DB Nexø</v>
      </c>
      <c r="B395">
        <v>74</v>
      </c>
      <c r="C395" t="s">
        <v>565</v>
      </c>
      <c r="D395">
        <v>1847332</v>
      </c>
      <c r="E395" t="s">
        <v>246</v>
      </c>
      <c r="F395" t="s">
        <v>573</v>
      </c>
      <c r="G395">
        <v>3720</v>
      </c>
      <c r="H395" t="s">
        <v>567</v>
      </c>
      <c r="I395" s="11">
        <v>44606</v>
      </c>
      <c r="J395" s="12" t="s">
        <v>236</v>
      </c>
      <c r="K395" s="12"/>
      <c r="L395">
        <f t="shared" si="12"/>
        <v>1</v>
      </c>
      <c r="M395" t="str">
        <f t="shared" si="13"/>
        <v>UPDATE PremiumFakturering SET Kategori = 1, MaeglerKommentar = NULL, Faktureret = 1 WHERE BoligID = 1847332 AND AgentRegID = 74</v>
      </c>
    </row>
    <row r="396" spans="1:13" x14ac:dyDescent="0.25">
      <c r="A396" t="str">
        <f>INDEX(Mæglere!A:A,MATCH(B396,Mæglere!B:B,0))</f>
        <v>DB Nexø</v>
      </c>
      <c r="B396">
        <v>74</v>
      </c>
      <c r="C396" t="s">
        <v>565</v>
      </c>
      <c r="D396">
        <v>1810744</v>
      </c>
      <c r="E396" t="s">
        <v>233</v>
      </c>
      <c r="F396" t="s">
        <v>574</v>
      </c>
      <c r="G396">
        <v>3720</v>
      </c>
      <c r="H396" t="s">
        <v>567</v>
      </c>
      <c r="I396" s="11">
        <v>44608</v>
      </c>
      <c r="J396" s="12" t="s">
        <v>236</v>
      </c>
      <c r="K396" s="12"/>
      <c r="L396">
        <f t="shared" si="12"/>
        <v>1</v>
      </c>
      <c r="M396" t="str">
        <f t="shared" si="13"/>
        <v>UPDATE PremiumFakturering SET Kategori = 1, MaeglerKommentar = NULL, Faktureret = 1 WHERE BoligID = 1810744 AND AgentRegID = 74</v>
      </c>
    </row>
    <row r="397" spans="1:13" x14ac:dyDescent="0.25">
      <c r="A397" t="str">
        <f>INDEX(Mæglere!A:A,MATCH(B397,Mæglere!B:B,0))</f>
        <v>DB Nexø</v>
      </c>
      <c r="B397">
        <v>74</v>
      </c>
      <c r="C397" t="s">
        <v>565</v>
      </c>
      <c r="D397">
        <v>1837701</v>
      </c>
      <c r="E397" t="s">
        <v>233</v>
      </c>
      <c r="F397" t="s">
        <v>575</v>
      </c>
      <c r="G397">
        <v>3751</v>
      </c>
      <c r="H397" t="s">
        <v>567</v>
      </c>
      <c r="I397" s="11">
        <v>44608</v>
      </c>
      <c r="J397" s="12" t="s">
        <v>236</v>
      </c>
      <c r="K397" s="12"/>
      <c r="L397">
        <f t="shared" si="12"/>
        <v>1</v>
      </c>
      <c r="M397" t="str">
        <f t="shared" si="13"/>
        <v>UPDATE PremiumFakturering SET Kategori = 1, MaeglerKommentar = NULL, Faktureret = 1 WHERE BoligID = 1837701 AND AgentRegID = 74</v>
      </c>
    </row>
    <row r="398" spans="1:13" x14ac:dyDescent="0.25">
      <c r="A398" t="str">
        <f>INDEX(Mæglere!A:A,MATCH(B398,Mæglere!B:B,0))</f>
        <v>DB Nexø</v>
      </c>
      <c r="B398">
        <v>74</v>
      </c>
      <c r="C398" t="s">
        <v>565</v>
      </c>
      <c r="D398">
        <v>1833986</v>
      </c>
      <c r="E398" t="s">
        <v>233</v>
      </c>
      <c r="F398" t="s">
        <v>576</v>
      </c>
      <c r="G398">
        <v>3760</v>
      </c>
      <c r="H398" t="s">
        <v>567</v>
      </c>
      <c r="I398" s="11">
        <v>44608</v>
      </c>
      <c r="J398" s="12" t="s">
        <v>236</v>
      </c>
      <c r="K398" s="12"/>
      <c r="L398">
        <f t="shared" si="12"/>
        <v>1</v>
      </c>
      <c r="M398" t="str">
        <f t="shared" si="13"/>
        <v>UPDATE PremiumFakturering SET Kategori = 1, MaeglerKommentar = NULL, Faktureret = 1 WHERE BoligID = 1833986 AND AgentRegID = 74</v>
      </c>
    </row>
    <row r="399" spans="1:13" x14ac:dyDescent="0.25">
      <c r="A399" t="str">
        <f>INDEX(Mæglere!A:A,MATCH(B399,Mæglere!B:B,0))</f>
        <v>DB Nexø</v>
      </c>
      <c r="B399">
        <v>74</v>
      </c>
      <c r="C399" t="s">
        <v>565</v>
      </c>
      <c r="D399">
        <v>1808907</v>
      </c>
      <c r="E399" t="s">
        <v>233</v>
      </c>
      <c r="F399" t="s">
        <v>577</v>
      </c>
      <c r="G399">
        <v>3740</v>
      </c>
      <c r="H399" t="s">
        <v>567</v>
      </c>
      <c r="I399" s="11">
        <v>44610</v>
      </c>
      <c r="J399" s="12" t="s">
        <v>240</v>
      </c>
      <c r="K399" s="12"/>
      <c r="L399">
        <f t="shared" si="12"/>
        <v>0</v>
      </c>
      <c r="M399" t="str">
        <f t="shared" si="13"/>
        <v>UPDATE PremiumFakturering SET Kategori = 3, MaeglerKommentar = NULL, Faktureret = 0 WHERE BoligID = 1808907 AND AgentRegID = 74</v>
      </c>
    </row>
    <row r="400" spans="1:13" x14ac:dyDescent="0.25">
      <c r="A400" t="str">
        <f>INDEX(Mæglere!A:A,MATCH(B400,Mæglere!B:B,0))</f>
        <v>DB Nexø</v>
      </c>
      <c r="B400">
        <v>74</v>
      </c>
      <c r="C400" t="s">
        <v>565</v>
      </c>
      <c r="D400">
        <v>1829777</v>
      </c>
      <c r="E400" t="s">
        <v>233</v>
      </c>
      <c r="F400" t="s">
        <v>578</v>
      </c>
      <c r="G400">
        <v>3730</v>
      </c>
      <c r="H400" t="s">
        <v>567</v>
      </c>
      <c r="I400" s="11">
        <v>44613</v>
      </c>
      <c r="J400" s="12" t="s">
        <v>236</v>
      </c>
      <c r="K400" s="12"/>
      <c r="L400">
        <f t="shared" si="12"/>
        <v>1</v>
      </c>
      <c r="M400" t="str">
        <f t="shared" si="13"/>
        <v>UPDATE PremiumFakturering SET Kategori = 1, MaeglerKommentar = NULL, Faktureret = 1 WHERE BoligID = 1829777 AND AgentRegID = 74</v>
      </c>
    </row>
    <row r="401" spans="1:13" x14ac:dyDescent="0.25">
      <c r="A401" t="str">
        <f>INDEX(Mæglere!A:A,MATCH(B401,Mæglere!B:B,0))</f>
        <v>DB Nexø</v>
      </c>
      <c r="B401">
        <v>74</v>
      </c>
      <c r="C401" t="s">
        <v>565</v>
      </c>
      <c r="D401">
        <v>1841671</v>
      </c>
      <c r="E401" t="s">
        <v>233</v>
      </c>
      <c r="F401" t="s">
        <v>579</v>
      </c>
      <c r="G401">
        <v>3720</v>
      </c>
      <c r="H401" t="s">
        <v>567</v>
      </c>
      <c r="I401" s="11">
        <v>44614</v>
      </c>
      <c r="J401" s="12" t="s">
        <v>236</v>
      </c>
      <c r="K401" s="12"/>
      <c r="L401">
        <f t="shared" si="12"/>
        <v>1</v>
      </c>
      <c r="M401" t="str">
        <f t="shared" si="13"/>
        <v>UPDATE PremiumFakturering SET Kategori = 1, MaeglerKommentar = NULL, Faktureret = 1 WHERE BoligID = 1841671 AND AgentRegID = 74</v>
      </c>
    </row>
    <row r="402" spans="1:13" x14ac:dyDescent="0.25">
      <c r="A402" t="str">
        <f>INDEX(Mæglere!A:A,MATCH(B402,Mæglere!B:B,0))</f>
        <v>DB Nexø</v>
      </c>
      <c r="B402">
        <v>74</v>
      </c>
      <c r="C402" t="s">
        <v>565</v>
      </c>
      <c r="D402">
        <v>1866247</v>
      </c>
      <c r="E402" t="s">
        <v>295</v>
      </c>
      <c r="F402" t="s">
        <v>580</v>
      </c>
      <c r="G402">
        <v>3730</v>
      </c>
      <c r="H402" t="s">
        <v>567</v>
      </c>
      <c r="I402" s="11">
        <v>44616</v>
      </c>
      <c r="J402" s="12" t="s">
        <v>236</v>
      </c>
      <c r="K402" s="12"/>
      <c r="L402">
        <f t="shared" si="12"/>
        <v>1</v>
      </c>
      <c r="M402" t="str">
        <f t="shared" si="13"/>
        <v>UPDATE PremiumFakturering SET Kategori = 1, MaeglerKommentar = NULL, Faktureret = 1 WHERE BoligID = 1866247 AND AgentRegID = 74</v>
      </c>
    </row>
    <row r="403" spans="1:13" x14ac:dyDescent="0.25">
      <c r="A403" t="str">
        <f>INDEX(Mæglere!A:A,MATCH(B403,Mæglere!B:B,0))</f>
        <v>DB Nexø</v>
      </c>
      <c r="B403">
        <v>74</v>
      </c>
      <c r="C403" t="s">
        <v>565</v>
      </c>
      <c r="D403">
        <v>1779990</v>
      </c>
      <c r="E403" t="s">
        <v>246</v>
      </c>
      <c r="F403" t="s">
        <v>581</v>
      </c>
      <c r="G403">
        <v>3730</v>
      </c>
      <c r="H403" t="s">
        <v>567</v>
      </c>
      <c r="I403" s="11">
        <v>44627</v>
      </c>
      <c r="J403" s="12" t="s">
        <v>236</v>
      </c>
      <c r="K403" s="12"/>
      <c r="L403">
        <f t="shared" si="12"/>
        <v>1</v>
      </c>
      <c r="M403" t="str">
        <f t="shared" si="13"/>
        <v>UPDATE PremiumFakturering SET Kategori = 1, MaeglerKommentar = NULL, Faktureret = 1 WHERE BoligID = 1779990 AND AgentRegID = 74</v>
      </c>
    </row>
    <row r="404" spans="1:13" x14ac:dyDescent="0.25">
      <c r="A404" t="str">
        <f>INDEX(Mæglere!A:A,MATCH(B404,Mæglere!B:B,0))</f>
        <v>DB Nexø</v>
      </c>
      <c r="B404">
        <v>74</v>
      </c>
      <c r="C404" t="s">
        <v>565</v>
      </c>
      <c r="D404">
        <v>1862431</v>
      </c>
      <c r="E404" t="s">
        <v>233</v>
      </c>
      <c r="F404" t="s">
        <v>582</v>
      </c>
      <c r="G404">
        <v>3730</v>
      </c>
      <c r="H404" t="s">
        <v>567</v>
      </c>
      <c r="I404" s="11">
        <v>44629</v>
      </c>
      <c r="J404" s="12" t="s">
        <v>236</v>
      </c>
      <c r="K404" s="12"/>
      <c r="L404">
        <f t="shared" si="12"/>
        <v>1</v>
      </c>
      <c r="M404" t="str">
        <f t="shared" si="13"/>
        <v>UPDATE PremiumFakturering SET Kategori = 1, MaeglerKommentar = NULL, Faktureret = 1 WHERE BoligID = 1862431 AND AgentRegID = 74</v>
      </c>
    </row>
    <row r="405" spans="1:13" x14ac:dyDescent="0.25">
      <c r="A405" t="str">
        <f>INDEX(Mæglere!A:A,MATCH(B405,Mæglere!B:B,0))</f>
        <v>DB Nexø</v>
      </c>
      <c r="B405">
        <v>74</v>
      </c>
      <c r="C405" t="s">
        <v>565</v>
      </c>
      <c r="D405">
        <v>1780440</v>
      </c>
      <c r="E405" t="s">
        <v>252</v>
      </c>
      <c r="F405" t="s">
        <v>583</v>
      </c>
      <c r="G405">
        <v>3720</v>
      </c>
      <c r="H405" t="s">
        <v>567</v>
      </c>
      <c r="I405" s="11">
        <v>44634</v>
      </c>
      <c r="J405" s="12" t="s">
        <v>236</v>
      </c>
      <c r="K405" s="12"/>
      <c r="L405">
        <f t="shared" si="12"/>
        <v>1</v>
      </c>
      <c r="M405" t="str">
        <f t="shared" si="13"/>
        <v>UPDATE PremiumFakturering SET Kategori = 1, MaeglerKommentar = NULL, Faktureret = 1 WHERE BoligID = 1780440 AND AgentRegID = 74</v>
      </c>
    </row>
    <row r="406" spans="1:13" x14ac:dyDescent="0.25">
      <c r="A406" t="str">
        <f>INDEX(Mæglere!A:A,MATCH(B406,Mæglere!B:B,0))</f>
        <v>DB Nexø</v>
      </c>
      <c r="B406">
        <v>74</v>
      </c>
      <c r="C406" t="s">
        <v>565</v>
      </c>
      <c r="D406">
        <v>1831629</v>
      </c>
      <c r="E406" t="s">
        <v>233</v>
      </c>
      <c r="F406" t="s">
        <v>584</v>
      </c>
      <c r="G406">
        <v>3760</v>
      </c>
      <c r="H406" t="s">
        <v>567</v>
      </c>
      <c r="I406" s="11">
        <v>44638</v>
      </c>
      <c r="J406" s="12" t="s">
        <v>236</v>
      </c>
      <c r="K406" s="12"/>
      <c r="L406">
        <f t="shared" si="12"/>
        <v>1</v>
      </c>
      <c r="M406" t="str">
        <f t="shared" si="13"/>
        <v>UPDATE PremiumFakturering SET Kategori = 1, MaeglerKommentar = NULL, Faktureret = 1 WHERE BoligID = 1831629 AND AgentRegID = 74</v>
      </c>
    </row>
    <row r="407" spans="1:13" x14ac:dyDescent="0.25">
      <c r="A407" t="str">
        <f>INDEX(Mæglere!A:A,MATCH(B407,Mæglere!B:B,0))</f>
        <v>DB Nexø</v>
      </c>
      <c r="B407">
        <v>74</v>
      </c>
      <c r="C407" t="s">
        <v>565</v>
      </c>
      <c r="D407">
        <v>1867431</v>
      </c>
      <c r="E407" t="s">
        <v>233</v>
      </c>
      <c r="F407" t="s">
        <v>586</v>
      </c>
      <c r="G407">
        <v>3720</v>
      </c>
      <c r="H407" t="s">
        <v>567</v>
      </c>
      <c r="I407" s="11">
        <v>44641</v>
      </c>
      <c r="J407" s="12" t="s">
        <v>236</v>
      </c>
      <c r="K407" s="12"/>
      <c r="L407">
        <f t="shared" si="12"/>
        <v>1</v>
      </c>
      <c r="M407" t="str">
        <f t="shared" si="13"/>
        <v>UPDATE PremiumFakturering SET Kategori = 1, MaeglerKommentar = NULL, Faktureret = 1 WHERE BoligID = 1867431 AND AgentRegID = 74</v>
      </c>
    </row>
    <row r="408" spans="1:13" x14ac:dyDescent="0.25">
      <c r="A408" t="str">
        <f>INDEX(Mæglere!A:A,MATCH(B408,Mæglere!B:B,0))</f>
        <v>DB Nexø</v>
      </c>
      <c r="B408">
        <v>74</v>
      </c>
      <c r="C408" t="s">
        <v>565</v>
      </c>
      <c r="D408">
        <v>1859851</v>
      </c>
      <c r="E408" t="s">
        <v>246</v>
      </c>
      <c r="F408" t="s">
        <v>585</v>
      </c>
      <c r="G408">
        <v>3740</v>
      </c>
      <c r="H408" t="s">
        <v>567</v>
      </c>
      <c r="I408" s="11">
        <v>44641</v>
      </c>
      <c r="J408" s="12" t="s">
        <v>236</v>
      </c>
      <c r="K408" s="12"/>
      <c r="L408">
        <f t="shared" si="12"/>
        <v>1</v>
      </c>
      <c r="M408" t="str">
        <f t="shared" si="13"/>
        <v>UPDATE PremiumFakturering SET Kategori = 1, MaeglerKommentar = NULL, Faktureret = 1 WHERE BoligID = 1859851 AND AgentRegID = 74</v>
      </c>
    </row>
    <row r="409" spans="1:13" x14ac:dyDescent="0.25">
      <c r="A409" t="str">
        <f>INDEX(Mæglere!A:A,MATCH(B409,Mæglere!B:B,0))</f>
        <v>DB Nexø</v>
      </c>
      <c r="B409">
        <v>74</v>
      </c>
      <c r="C409" t="s">
        <v>565</v>
      </c>
      <c r="D409">
        <v>1798039</v>
      </c>
      <c r="E409" t="s">
        <v>246</v>
      </c>
      <c r="F409" t="s">
        <v>587</v>
      </c>
      <c r="G409">
        <v>3730</v>
      </c>
      <c r="H409" t="s">
        <v>567</v>
      </c>
      <c r="I409" s="11">
        <v>44645</v>
      </c>
      <c r="J409" s="12" t="s">
        <v>236</v>
      </c>
      <c r="K409" s="12"/>
      <c r="L409">
        <f t="shared" si="12"/>
        <v>1</v>
      </c>
      <c r="M409" t="str">
        <f t="shared" si="13"/>
        <v>UPDATE PremiumFakturering SET Kategori = 1, MaeglerKommentar = NULL, Faktureret = 1 WHERE BoligID = 1798039 AND AgentRegID = 74</v>
      </c>
    </row>
    <row r="410" spans="1:13" x14ac:dyDescent="0.25">
      <c r="A410" t="str">
        <f>INDEX(Mæglere!A:A,MATCH(B410,Mæglere!B:B,0))</f>
        <v>DB Nexø</v>
      </c>
      <c r="B410">
        <v>74</v>
      </c>
      <c r="C410" t="s">
        <v>565</v>
      </c>
      <c r="D410">
        <v>1866676</v>
      </c>
      <c r="E410" t="s">
        <v>252</v>
      </c>
      <c r="F410" t="s">
        <v>588</v>
      </c>
      <c r="G410">
        <v>3730</v>
      </c>
      <c r="H410" t="s">
        <v>567</v>
      </c>
      <c r="I410" s="11">
        <v>44651</v>
      </c>
      <c r="J410" s="12" t="s">
        <v>236</v>
      </c>
      <c r="K410" s="12"/>
      <c r="L410">
        <f t="shared" si="12"/>
        <v>1</v>
      </c>
      <c r="M410" t="str">
        <f t="shared" si="13"/>
        <v>UPDATE PremiumFakturering SET Kategori = 1, MaeglerKommentar = NULL, Faktureret = 1 WHERE BoligID = 1866676 AND AgentRegID = 74</v>
      </c>
    </row>
    <row r="411" spans="1:13" x14ac:dyDescent="0.25">
      <c r="A411" t="str">
        <f>INDEX(Mæglere!A:A,MATCH(B411,Mæglere!B:B,0))</f>
        <v>DB Nykøbing Sj</v>
      </c>
      <c r="B411">
        <v>17937</v>
      </c>
      <c r="C411" t="s">
        <v>55</v>
      </c>
      <c r="D411">
        <v>1872277</v>
      </c>
      <c r="E411" t="s">
        <v>252</v>
      </c>
      <c r="F411" t="s">
        <v>1409</v>
      </c>
      <c r="G411">
        <v>4500</v>
      </c>
      <c r="H411" t="s">
        <v>250</v>
      </c>
      <c r="I411" s="11">
        <v>44638</v>
      </c>
      <c r="J411" s="12" t="s">
        <v>236</v>
      </c>
      <c r="K411" s="12"/>
      <c r="L411">
        <f t="shared" si="12"/>
        <v>1</v>
      </c>
      <c r="M411" t="str">
        <f t="shared" si="13"/>
        <v>UPDATE PremiumFakturering SET Kategori = 1, MaeglerKommentar = NULL, Faktureret = 1 WHERE BoligID = 1872277 AND AgentRegID = 17937</v>
      </c>
    </row>
    <row r="412" spans="1:13" x14ac:dyDescent="0.25">
      <c r="A412" t="str">
        <f>INDEX(Mæglere!A:A,MATCH(B412,Mæglere!B:B,0))</f>
        <v>DB Nykøbing Sj</v>
      </c>
      <c r="B412">
        <v>17937</v>
      </c>
      <c r="C412" t="s">
        <v>55</v>
      </c>
      <c r="D412">
        <v>1799918</v>
      </c>
      <c r="E412" t="s">
        <v>252</v>
      </c>
      <c r="F412" t="s">
        <v>1410</v>
      </c>
      <c r="G412">
        <v>4583</v>
      </c>
      <c r="H412" t="s">
        <v>250</v>
      </c>
      <c r="I412" s="11">
        <v>44641</v>
      </c>
      <c r="J412" s="12" t="s">
        <v>236</v>
      </c>
      <c r="K412" s="12"/>
      <c r="L412">
        <f t="shared" si="12"/>
        <v>1</v>
      </c>
      <c r="M412" t="str">
        <f t="shared" si="13"/>
        <v>UPDATE PremiumFakturering SET Kategori = 1, MaeglerKommentar = NULL, Faktureret = 1 WHERE BoligID = 1799918 AND AgentRegID = 17937</v>
      </c>
    </row>
    <row r="413" spans="1:13" x14ac:dyDescent="0.25">
      <c r="A413" t="str">
        <f>INDEX(Mæglere!A:A,MATCH(B413,Mæglere!B:B,0))</f>
        <v>DB Odense (Dalum)</v>
      </c>
      <c r="B413">
        <v>17878</v>
      </c>
      <c r="C413" t="s">
        <v>56</v>
      </c>
      <c r="D413">
        <v>1827575</v>
      </c>
      <c r="E413" t="s">
        <v>233</v>
      </c>
      <c r="F413" t="s">
        <v>234</v>
      </c>
      <c r="G413">
        <v>5250</v>
      </c>
      <c r="H413" t="s">
        <v>235</v>
      </c>
      <c r="I413" s="11">
        <v>44614</v>
      </c>
      <c r="J413" s="12" t="s">
        <v>236</v>
      </c>
      <c r="K413" s="12"/>
      <c r="L413">
        <f t="shared" si="12"/>
        <v>1</v>
      </c>
      <c r="M413" t="str">
        <f t="shared" si="13"/>
        <v>UPDATE PremiumFakturering SET Kategori = 1, MaeglerKommentar = NULL, Faktureret = 1 WHERE BoligID = 1827575 AND AgentRegID = 17878</v>
      </c>
    </row>
    <row r="414" spans="1:13" x14ac:dyDescent="0.25">
      <c r="A414" t="str">
        <f>INDEX(Mæglere!A:A,MATCH(B414,Mæglere!B:B,0))</f>
        <v>DB Odense (Dalum)</v>
      </c>
      <c r="B414">
        <v>17878</v>
      </c>
      <c r="C414" t="s">
        <v>56</v>
      </c>
      <c r="D414">
        <v>1864227</v>
      </c>
      <c r="E414" t="s">
        <v>233</v>
      </c>
      <c r="F414" t="s">
        <v>237</v>
      </c>
      <c r="G414">
        <v>5230</v>
      </c>
      <c r="H414" t="s">
        <v>235</v>
      </c>
      <c r="I414" s="11">
        <v>44615</v>
      </c>
      <c r="J414" s="12" t="s">
        <v>236</v>
      </c>
      <c r="K414" s="12"/>
      <c r="L414">
        <f t="shared" si="12"/>
        <v>1</v>
      </c>
      <c r="M414" t="str">
        <f t="shared" si="13"/>
        <v>UPDATE PremiumFakturering SET Kategori = 1, MaeglerKommentar = NULL, Faktureret = 1 WHERE BoligID = 1864227 AND AgentRegID = 17878</v>
      </c>
    </row>
    <row r="415" spans="1:13" x14ac:dyDescent="0.25">
      <c r="A415" t="str">
        <f>INDEX(Mæglere!A:A,MATCH(B415,Mæglere!B:B,0))</f>
        <v>DB Odense (Dalum)</v>
      </c>
      <c r="B415">
        <v>17878</v>
      </c>
      <c r="C415" t="s">
        <v>56</v>
      </c>
      <c r="D415">
        <v>1857367</v>
      </c>
      <c r="E415" t="s">
        <v>233</v>
      </c>
      <c r="F415" t="s">
        <v>238</v>
      </c>
      <c r="G415">
        <v>5250</v>
      </c>
      <c r="H415" t="s">
        <v>235</v>
      </c>
      <c r="I415" s="11">
        <v>44616</v>
      </c>
      <c r="J415" s="12" t="s">
        <v>236</v>
      </c>
      <c r="K415" s="12"/>
      <c r="L415">
        <f t="shared" si="12"/>
        <v>1</v>
      </c>
      <c r="M415" t="str">
        <f t="shared" si="13"/>
        <v>UPDATE PremiumFakturering SET Kategori = 1, MaeglerKommentar = NULL, Faktureret = 1 WHERE BoligID = 1857367 AND AgentRegID = 17878</v>
      </c>
    </row>
    <row r="416" spans="1:13" x14ac:dyDescent="0.25">
      <c r="A416" t="str">
        <f>INDEX(Mæglere!A:A,MATCH(B416,Mæglere!B:B,0))</f>
        <v>DB Odense (Dalum)</v>
      </c>
      <c r="B416">
        <v>17878</v>
      </c>
      <c r="C416" t="s">
        <v>56</v>
      </c>
      <c r="D416">
        <v>1853683</v>
      </c>
      <c r="E416" t="s">
        <v>233</v>
      </c>
      <c r="F416" t="s">
        <v>239</v>
      </c>
      <c r="G416">
        <v>5250</v>
      </c>
      <c r="H416" t="s">
        <v>235</v>
      </c>
      <c r="I416" s="11">
        <v>44629</v>
      </c>
      <c r="J416" s="12" t="s">
        <v>240</v>
      </c>
      <c r="K416" s="12"/>
      <c r="L416">
        <f t="shared" si="12"/>
        <v>0</v>
      </c>
      <c r="M416" t="str">
        <f t="shared" si="13"/>
        <v>UPDATE PremiumFakturering SET Kategori = 3, MaeglerKommentar = NULL, Faktureret = 0 WHERE BoligID = 1853683 AND AgentRegID = 17878</v>
      </c>
    </row>
    <row r="417" spans="1:13" x14ac:dyDescent="0.25">
      <c r="A417" t="str">
        <f>INDEX(Mæglere!A:A,MATCH(B417,Mæglere!B:B,0))</f>
        <v>DB Odense (Dalum)</v>
      </c>
      <c r="B417">
        <v>17878</v>
      </c>
      <c r="C417" t="s">
        <v>56</v>
      </c>
      <c r="D417">
        <v>1874063</v>
      </c>
      <c r="E417" t="s">
        <v>233</v>
      </c>
      <c r="F417" t="s">
        <v>241</v>
      </c>
      <c r="G417">
        <v>5230</v>
      </c>
      <c r="H417" t="s">
        <v>235</v>
      </c>
      <c r="I417" s="11">
        <v>44645</v>
      </c>
      <c r="J417" s="12" t="s">
        <v>236</v>
      </c>
      <c r="K417" s="12"/>
      <c r="L417">
        <f t="shared" si="12"/>
        <v>1</v>
      </c>
      <c r="M417" t="str">
        <f t="shared" si="13"/>
        <v>UPDATE PremiumFakturering SET Kategori = 1, MaeglerKommentar = NULL, Faktureret = 1 WHERE BoligID = 1874063 AND AgentRegID = 17878</v>
      </c>
    </row>
    <row r="418" spans="1:13" x14ac:dyDescent="0.25">
      <c r="A418" t="str">
        <f>INDEX(Mæglere!A:A,MATCH(B418,Mæglere!B:B,0))</f>
        <v>DB Odense (Hjallese)</v>
      </c>
      <c r="B418">
        <v>17503</v>
      </c>
      <c r="C418" t="s">
        <v>57</v>
      </c>
      <c r="D418">
        <v>1856737</v>
      </c>
      <c r="E418" t="s">
        <v>233</v>
      </c>
      <c r="F418" t="s">
        <v>1285</v>
      </c>
      <c r="G418">
        <v>5220</v>
      </c>
      <c r="H418" t="s">
        <v>235</v>
      </c>
      <c r="I418" s="11">
        <v>44621</v>
      </c>
      <c r="J418" s="12" t="s">
        <v>236</v>
      </c>
      <c r="K418" s="12"/>
      <c r="L418">
        <f t="shared" si="12"/>
        <v>1</v>
      </c>
      <c r="M418" t="str">
        <f t="shared" si="13"/>
        <v>UPDATE PremiumFakturering SET Kategori = 1, MaeglerKommentar = NULL, Faktureret = 1 WHERE BoligID = 1856737 AND AgentRegID = 17503</v>
      </c>
    </row>
    <row r="419" spans="1:13" x14ac:dyDescent="0.25">
      <c r="A419" t="str">
        <f>INDEX(Mæglere!A:A,MATCH(B419,Mæglere!B:B,0))</f>
        <v>DB Odense (Hjallese)</v>
      </c>
      <c r="B419">
        <v>17503</v>
      </c>
      <c r="C419" t="s">
        <v>57</v>
      </c>
      <c r="D419">
        <v>1861236</v>
      </c>
      <c r="E419" t="s">
        <v>246</v>
      </c>
      <c r="F419" t="s">
        <v>1286</v>
      </c>
      <c r="G419">
        <v>5230</v>
      </c>
      <c r="H419" t="s">
        <v>235</v>
      </c>
      <c r="I419" s="11">
        <v>44621</v>
      </c>
      <c r="J419" s="12" t="s">
        <v>236</v>
      </c>
      <c r="K419" s="12"/>
      <c r="L419">
        <f t="shared" si="12"/>
        <v>1</v>
      </c>
      <c r="M419" t="str">
        <f t="shared" si="13"/>
        <v>UPDATE PremiumFakturering SET Kategori = 1, MaeglerKommentar = NULL, Faktureret = 1 WHERE BoligID = 1861236 AND AgentRegID = 17503</v>
      </c>
    </row>
    <row r="420" spans="1:13" x14ac:dyDescent="0.25">
      <c r="A420" t="str">
        <f>INDEX(Mæglere!A:A,MATCH(B420,Mæglere!B:B,0))</f>
        <v>DB Odense (Hjallese)</v>
      </c>
      <c r="B420">
        <v>17503</v>
      </c>
      <c r="C420" t="s">
        <v>57</v>
      </c>
      <c r="D420">
        <v>1786648</v>
      </c>
      <c r="E420" t="s">
        <v>246</v>
      </c>
      <c r="F420" t="s">
        <v>1287</v>
      </c>
      <c r="G420">
        <v>5220</v>
      </c>
      <c r="H420" t="s">
        <v>235</v>
      </c>
      <c r="I420" s="11">
        <v>44622</v>
      </c>
      <c r="J420" s="12" t="s">
        <v>236</v>
      </c>
      <c r="K420" s="12"/>
      <c r="L420">
        <f t="shared" si="12"/>
        <v>1</v>
      </c>
      <c r="M420" t="str">
        <f t="shared" si="13"/>
        <v>UPDATE PremiumFakturering SET Kategori = 1, MaeglerKommentar = NULL, Faktureret = 1 WHERE BoligID = 1786648 AND AgentRegID = 17503</v>
      </c>
    </row>
    <row r="421" spans="1:13" x14ac:dyDescent="0.25">
      <c r="A421" t="str">
        <f>INDEX(Mæglere!A:A,MATCH(B421,Mæglere!B:B,0))</f>
        <v>DB Odense (Hjallese)</v>
      </c>
      <c r="B421">
        <v>17503</v>
      </c>
      <c r="C421" t="s">
        <v>57</v>
      </c>
      <c r="D421">
        <v>1867117</v>
      </c>
      <c r="E421" t="s">
        <v>246</v>
      </c>
      <c r="F421" t="s">
        <v>1288</v>
      </c>
      <c r="G421">
        <v>5220</v>
      </c>
      <c r="H421" t="s">
        <v>235</v>
      </c>
      <c r="I421" s="11">
        <v>44623</v>
      </c>
      <c r="J421" s="12" t="s">
        <v>236</v>
      </c>
      <c r="K421" s="12"/>
      <c r="L421">
        <f t="shared" si="12"/>
        <v>1</v>
      </c>
      <c r="M421" t="str">
        <f t="shared" si="13"/>
        <v>UPDATE PremiumFakturering SET Kategori = 1, MaeglerKommentar = NULL, Faktureret = 1 WHERE BoligID = 1867117 AND AgentRegID = 17503</v>
      </c>
    </row>
    <row r="422" spans="1:13" x14ac:dyDescent="0.25">
      <c r="A422" t="str">
        <f>INDEX(Mæglere!A:A,MATCH(B422,Mæglere!B:B,0))</f>
        <v>DB Odense (Hjallese)</v>
      </c>
      <c r="B422">
        <v>17503</v>
      </c>
      <c r="C422" t="s">
        <v>57</v>
      </c>
      <c r="D422">
        <v>1863412</v>
      </c>
      <c r="E422" t="s">
        <v>246</v>
      </c>
      <c r="F422" t="s">
        <v>1289</v>
      </c>
      <c r="G422">
        <v>5230</v>
      </c>
      <c r="H422" t="s">
        <v>235</v>
      </c>
      <c r="I422" s="11">
        <v>44634</v>
      </c>
      <c r="J422" s="12" t="s">
        <v>236</v>
      </c>
      <c r="K422" s="12"/>
      <c r="L422">
        <f t="shared" si="12"/>
        <v>1</v>
      </c>
      <c r="M422" t="str">
        <f t="shared" si="13"/>
        <v>UPDATE PremiumFakturering SET Kategori = 1, MaeglerKommentar = NULL, Faktureret = 1 WHERE BoligID = 1863412 AND AgentRegID = 17503</v>
      </c>
    </row>
    <row r="423" spans="1:13" x14ac:dyDescent="0.25">
      <c r="A423" t="str">
        <f>INDEX(Mæglere!A:A,MATCH(B423,Mæglere!B:B,0))</f>
        <v>DB Odense (Hjallese)</v>
      </c>
      <c r="B423">
        <v>17503</v>
      </c>
      <c r="C423" t="s">
        <v>57</v>
      </c>
      <c r="D423">
        <v>1833000</v>
      </c>
      <c r="E423" t="s">
        <v>233</v>
      </c>
      <c r="F423" t="s">
        <v>1290</v>
      </c>
      <c r="G423">
        <v>5260</v>
      </c>
      <c r="H423" t="s">
        <v>235</v>
      </c>
      <c r="I423" s="11">
        <v>44642</v>
      </c>
      <c r="J423" s="12" t="s">
        <v>240</v>
      </c>
      <c r="K423" s="12"/>
      <c r="L423">
        <f t="shared" si="12"/>
        <v>0</v>
      </c>
      <c r="M423" t="str">
        <f t="shared" si="13"/>
        <v>UPDATE PremiumFakturering SET Kategori = 3, MaeglerKommentar = NULL, Faktureret = 0 WHERE BoligID = 1833000 AND AgentRegID = 17503</v>
      </c>
    </row>
    <row r="424" spans="1:13" x14ac:dyDescent="0.25">
      <c r="A424" t="str">
        <f>INDEX(Mæglere!A:A,MATCH(B424,Mæglere!B:B,0))</f>
        <v>DB Odense (Hjallese)</v>
      </c>
      <c r="B424">
        <v>17503</v>
      </c>
      <c r="C424" t="s">
        <v>57</v>
      </c>
      <c r="D424">
        <v>1831262</v>
      </c>
      <c r="E424" t="s">
        <v>233</v>
      </c>
      <c r="F424" t="s">
        <v>1291</v>
      </c>
      <c r="G424">
        <v>5260</v>
      </c>
      <c r="H424" t="s">
        <v>235</v>
      </c>
      <c r="I424" s="11">
        <v>44642</v>
      </c>
      <c r="J424" s="12" t="s">
        <v>236</v>
      </c>
      <c r="K424" s="12"/>
      <c r="L424">
        <f t="shared" si="12"/>
        <v>1</v>
      </c>
      <c r="M424" t="str">
        <f t="shared" si="13"/>
        <v>UPDATE PremiumFakturering SET Kategori = 1, MaeglerKommentar = NULL, Faktureret = 1 WHERE BoligID = 1831262 AND AgentRegID = 17503</v>
      </c>
    </row>
    <row r="425" spans="1:13" x14ac:dyDescent="0.25">
      <c r="A425" t="str">
        <f>INDEX(Mæglere!A:A,MATCH(B425,Mæglere!B:B,0))</f>
        <v>DB Odense (Lejlighedsbutikken)</v>
      </c>
      <c r="B425">
        <v>17897</v>
      </c>
      <c r="C425" t="s">
        <v>589</v>
      </c>
      <c r="D425">
        <v>1796864</v>
      </c>
      <c r="E425" t="s">
        <v>255</v>
      </c>
      <c r="F425" t="s">
        <v>590</v>
      </c>
      <c r="G425">
        <v>5260</v>
      </c>
      <c r="H425" t="s">
        <v>235</v>
      </c>
      <c r="I425" s="11">
        <v>44622</v>
      </c>
      <c r="J425" s="12" t="s">
        <v>236</v>
      </c>
      <c r="K425" s="12"/>
      <c r="L425">
        <f t="shared" si="12"/>
        <v>1</v>
      </c>
      <c r="M425" t="str">
        <f t="shared" si="13"/>
        <v>UPDATE PremiumFakturering SET Kategori = 1, MaeglerKommentar = NULL, Faktureret = 1 WHERE BoligID = 1796864 AND AgentRegID = 17897</v>
      </c>
    </row>
    <row r="426" spans="1:13" x14ac:dyDescent="0.25">
      <c r="A426" t="str">
        <f>INDEX(Mæglere!A:A,MATCH(B426,Mæglere!B:B,0))</f>
        <v>DB Odense (Lejlighedsbutikken)</v>
      </c>
      <c r="B426">
        <v>17897</v>
      </c>
      <c r="C426" t="s">
        <v>589</v>
      </c>
      <c r="D426">
        <v>1867192</v>
      </c>
      <c r="E426" t="s">
        <v>255</v>
      </c>
      <c r="F426" t="s">
        <v>591</v>
      </c>
      <c r="G426">
        <v>5000</v>
      </c>
      <c r="H426" t="s">
        <v>235</v>
      </c>
      <c r="I426" s="11">
        <v>44628</v>
      </c>
      <c r="J426" s="12" t="s">
        <v>236</v>
      </c>
      <c r="K426" s="12"/>
      <c r="L426">
        <f t="shared" si="12"/>
        <v>1</v>
      </c>
      <c r="M426" t="str">
        <f t="shared" si="13"/>
        <v>UPDATE PremiumFakturering SET Kategori = 1, MaeglerKommentar = NULL, Faktureret = 1 WHERE BoligID = 1867192 AND AgentRegID = 17897</v>
      </c>
    </row>
    <row r="427" spans="1:13" x14ac:dyDescent="0.25">
      <c r="A427" t="str">
        <f>INDEX(Mæglere!A:A,MATCH(B427,Mæglere!B:B,0))</f>
        <v>DB Odense (Lejlighedsbutikken)</v>
      </c>
      <c r="B427">
        <v>17897</v>
      </c>
      <c r="C427" t="s">
        <v>589</v>
      </c>
      <c r="D427">
        <v>1836692</v>
      </c>
      <c r="E427" t="s">
        <v>255</v>
      </c>
      <c r="F427" t="s">
        <v>592</v>
      </c>
      <c r="G427">
        <v>5000</v>
      </c>
      <c r="H427" t="s">
        <v>235</v>
      </c>
      <c r="I427" s="11">
        <v>44630</v>
      </c>
      <c r="J427" s="12" t="s">
        <v>236</v>
      </c>
      <c r="K427" s="12"/>
      <c r="L427">
        <f t="shared" si="12"/>
        <v>1</v>
      </c>
      <c r="M427" t="str">
        <f t="shared" si="13"/>
        <v>UPDATE PremiumFakturering SET Kategori = 1, MaeglerKommentar = NULL, Faktureret = 1 WHERE BoligID = 1836692 AND AgentRegID = 17897</v>
      </c>
    </row>
    <row r="428" spans="1:13" x14ac:dyDescent="0.25">
      <c r="A428" t="str">
        <f>INDEX(Mæglere!A:A,MATCH(B428,Mæglere!B:B,0))</f>
        <v>DB Odense (Lejlighedsbutikken)</v>
      </c>
      <c r="B428">
        <v>17897</v>
      </c>
      <c r="C428" t="s">
        <v>589</v>
      </c>
      <c r="D428">
        <v>1866670</v>
      </c>
      <c r="E428" t="s">
        <v>255</v>
      </c>
      <c r="F428" t="s">
        <v>593</v>
      </c>
      <c r="G428">
        <v>5270</v>
      </c>
      <c r="H428" t="s">
        <v>235</v>
      </c>
      <c r="I428" s="11">
        <v>44631</v>
      </c>
      <c r="J428" s="12" t="s">
        <v>236</v>
      </c>
      <c r="K428" s="12"/>
      <c r="L428">
        <f t="shared" si="12"/>
        <v>1</v>
      </c>
      <c r="M428" t="str">
        <f t="shared" si="13"/>
        <v>UPDATE PremiumFakturering SET Kategori = 1, MaeglerKommentar = NULL, Faktureret = 1 WHERE BoligID = 1866670 AND AgentRegID = 17897</v>
      </c>
    </row>
    <row r="429" spans="1:13" x14ac:dyDescent="0.25">
      <c r="A429" t="str">
        <f>INDEX(Mæglere!A:A,MATCH(B429,Mæglere!B:B,0))</f>
        <v>DB Odense (Lejlighedsbutikken)</v>
      </c>
      <c r="B429">
        <v>17897</v>
      </c>
      <c r="C429" t="s">
        <v>589</v>
      </c>
      <c r="D429">
        <v>1836976</v>
      </c>
      <c r="E429" t="s">
        <v>255</v>
      </c>
      <c r="F429" t="s">
        <v>594</v>
      </c>
      <c r="G429">
        <v>5000</v>
      </c>
      <c r="H429" t="s">
        <v>235</v>
      </c>
      <c r="I429" s="11">
        <v>44634</v>
      </c>
      <c r="J429" s="12" t="s">
        <v>236</v>
      </c>
      <c r="K429" s="12"/>
      <c r="L429">
        <f t="shared" si="12"/>
        <v>1</v>
      </c>
      <c r="M429" t="str">
        <f t="shared" si="13"/>
        <v>UPDATE PremiumFakturering SET Kategori = 1, MaeglerKommentar = NULL, Faktureret = 1 WHERE BoligID = 1836976 AND AgentRegID = 17897</v>
      </c>
    </row>
    <row r="430" spans="1:13" x14ac:dyDescent="0.25">
      <c r="A430" t="str">
        <f>INDEX(Mæglere!A:A,MATCH(B430,Mæglere!B:B,0))</f>
        <v>DB Odense (Lejlighedsbutikken)</v>
      </c>
      <c r="B430">
        <v>17897</v>
      </c>
      <c r="C430" t="s">
        <v>589</v>
      </c>
      <c r="D430">
        <v>1867533</v>
      </c>
      <c r="E430" t="s">
        <v>255</v>
      </c>
      <c r="F430" t="s">
        <v>595</v>
      </c>
      <c r="G430">
        <v>5000</v>
      </c>
      <c r="H430" t="s">
        <v>235</v>
      </c>
      <c r="I430" s="11">
        <v>44635</v>
      </c>
      <c r="J430" s="12" t="s">
        <v>236</v>
      </c>
      <c r="K430" s="12"/>
      <c r="L430">
        <f t="shared" si="12"/>
        <v>1</v>
      </c>
      <c r="M430" t="str">
        <f t="shared" si="13"/>
        <v>UPDATE PremiumFakturering SET Kategori = 1, MaeglerKommentar = NULL, Faktureret = 1 WHERE BoligID = 1867533 AND AgentRegID = 17897</v>
      </c>
    </row>
    <row r="431" spans="1:13" x14ac:dyDescent="0.25">
      <c r="A431" t="str">
        <f>INDEX(Mæglere!A:A,MATCH(B431,Mæglere!B:B,0))</f>
        <v>DB Odense (Lejlighedsbutikken)</v>
      </c>
      <c r="B431">
        <v>17897</v>
      </c>
      <c r="C431" t="s">
        <v>589</v>
      </c>
      <c r="D431">
        <v>1825922</v>
      </c>
      <c r="E431" t="s">
        <v>255</v>
      </c>
      <c r="F431" t="s">
        <v>596</v>
      </c>
      <c r="G431">
        <v>5000</v>
      </c>
      <c r="H431" t="s">
        <v>235</v>
      </c>
      <c r="I431" s="11">
        <v>44635</v>
      </c>
      <c r="J431" s="12" t="s">
        <v>240</v>
      </c>
      <c r="K431" s="12"/>
      <c r="L431">
        <f t="shared" si="12"/>
        <v>0</v>
      </c>
      <c r="M431" t="str">
        <f t="shared" si="13"/>
        <v>UPDATE PremiumFakturering SET Kategori = 3, MaeglerKommentar = NULL, Faktureret = 0 WHERE BoligID = 1825922 AND AgentRegID = 17897</v>
      </c>
    </row>
    <row r="432" spans="1:13" x14ac:dyDescent="0.25">
      <c r="A432" t="str">
        <f>INDEX(Mæglere!A:A,MATCH(B432,Mæglere!B:B,0))</f>
        <v>DB Odense (Lejlighedsbutikken)</v>
      </c>
      <c r="B432">
        <v>17897</v>
      </c>
      <c r="C432" t="s">
        <v>589</v>
      </c>
      <c r="D432">
        <v>1850505</v>
      </c>
      <c r="E432" t="s">
        <v>255</v>
      </c>
      <c r="F432" t="s">
        <v>597</v>
      </c>
      <c r="G432">
        <v>5000</v>
      </c>
      <c r="H432" t="s">
        <v>235</v>
      </c>
      <c r="I432" s="11">
        <v>44636</v>
      </c>
      <c r="J432" s="12" t="s">
        <v>236</v>
      </c>
      <c r="K432" s="12"/>
      <c r="L432">
        <f t="shared" si="12"/>
        <v>1</v>
      </c>
      <c r="M432" t="str">
        <f t="shared" si="13"/>
        <v>UPDATE PremiumFakturering SET Kategori = 1, MaeglerKommentar = NULL, Faktureret = 1 WHERE BoligID = 1850505 AND AgentRegID = 17897</v>
      </c>
    </row>
    <row r="433" spans="1:13" x14ac:dyDescent="0.25">
      <c r="A433" t="str">
        <f>INDEX(Mæglere!A:A,MATCH(B433,Mæglere!B:B,0))</f>
        <v>DB Odense (Lejlighedsbutikken)</v>
      </c>
      <c r="B433">
        <v>17897</v>
      </c>
      <c r="C433" t="s">
        <v>589</v>
      </c>
      <c r="D433">
        <v>1855577</v>
      </c>
      <c r="E433" t="s">
        <v>255</v>
      </c>
      <c r="F433" t="s">
        <v>598</v>
      </c>
      <c r="G433">
        <v>5230</v>
      </c>
      <c r="H433" t="s">
        <v>235</v>
      </c>
      <c r="I433" s="11">
        <v>44644</v>
      </c>
      <c r="J433" s="12" t="s">
        <v>236</v>
      </c>
      <c r="K433" s="12"/>
      <c r="L433">
        <f t="shared" si="12"/>
        <v>1</v>
      </c>
      <c r="M433" t="str">
        <f t="shared" si="13"/>
        <v>UPDATE PremiumFakturering SET Kategori = 1, MaeglerKommentar = NULL, Faktureret = 1 WHERE BoligID = 1855577 AND AgentRegID = 17897</v>
      </c>
    </row>
    <row r="434" spans="1:13" x14ac:dyDescent="0.25">
      <c r="A434" t="str">
        <f>INDEX(Mæglere!A:A,MATCH(B434,Mæglere!B:B,0))</f>
        <v>DB Odense (Lejlighedsbutikken)</v>
      </c>
      <c r="B434">
        <v>17897</v>
      </c>
      <c r="C434" t="s">
        <v>589</v>
      </c>
      <c r="D434">
        <v>1843374</v>
      </c>
      <c r="E434" t="s">
        <v>255</v>
      </c>
      <c r="F434" t="s">
        <v>599</v>
      </c>
      <c r="G434">
        <v>5000</v>
      </c>
      <c r="H434" t="s">
        <v>235</v>
      </c>
      <c r="I434" s="11">
        <v>44645</v>
      </c>
      <c r="J434" s="12" t="s">
        <v>236</v>
      </c>
      <c r="K434" s="12"/>
      <c r="L434">
        <f t="shared" si="12"/>
        <v>1</v>
      </c>
      <c r="M434" t="str">
        <f t="shared" si="13"/>
        <v>UPDATE PremiumFakturering SET Kategori = 1, MaeglerKommentar = NULL, Faktureret = 1 WHERE BoligID = 1843374 AND AgentRegID = 17897</v>
      </c>
    </row>
    <row r="435" spans="1:13" x14ac:dyDescent="0.25">
      <c r="A435" t="str">
        <f>INDEX(Mæglere!A:A,MATCH(B435,Mæglere!B:B,0))</f>
        <v>DB Odense (Lejlighedsbutikken)</v>
      </c>
      <c r="B435">
        <v>17897</v>
      </c>
      <c r="C435" t="s">
        <v>589</v>
      </c>
      <c r="D435">
        <v>1870440</v>
      </c>
      <c r="E435" t="s">
        <v>255</v>
      </c>
      <c r="F435" t="s">
        <v>600</v>
      </c>
      <c r="G435">
        <v>5000</v>
      </c>
      <c r="H435" t="s">
        <v>235</v>
      </c>
      <c r="I435" s="11">
        <v>44650</v>
      </c>
      <c r="J435" s="12" t="s">
        <v>236</v>
      </c>
      <c r="K435" s="12"/>
      <c r="L435">
        <f t="shared" si="12"/>
        <v>1</v>
      </c>
      <c r="M435" t="str">
        <f t="shared" si="13"/>
        <v>UPDATE PremiumFakturering SET Kategori = 1, MaeglerKommentar = NULL, Faktureret = 1 WHERE BoligID = 1870440 AND AgentRegID = 17897</v>
      </c>
    </row>
    <row r="436" spans="1:13" x14ac:dyDescent="0.25">
      <c r="A436" t="str">
        <f>INDEX(Mæglere!A:A,MATCH(B436,Mæglere!B:B,0))</f>
        <v>DB Odense (Lejlighedsbutikken)</v>
      </c>
      <c r="B436">
        <v>17897</v>
      </c>
      <c r="C436" t="s">
        <v>589</v>
      </c>
      <c r="D436">
        <v>1870581</v>
      </c>
      <c r="E436" t="s">
        <v>255</v>
      </c>
      <c r="F436" t="s">
        <v>601</v>
      </c>
      <c r="G436">
        <v>5000</v>
      </c>
      <c r="H436" t="s">
        <v>235</v>
      </c>
      <c r="I436" s="11">
        <v>44651</v>
      </c>
      <c r="J436" s="12" t="s">
        <v>236</v>
      </c>
      <c r="K436" s="12"/>
      <c r="L436">
        <f t="shared" si="12"/>
        <v>1</v>
      </c>
      <c r="M436" t="str">
        <f t="shared" si="13"/>
        <v>UPDATE PremiumFakturering SET Kategori = 1, MaeglerKommentar = NULL, Faktureret = 1 WHERE BoligID = 1870581 AND AgentRegID = 17897</v>
      </c>
    </row>
    <row r="437" spans="1:13" x14ac:dyDescent="0.25">
      <c r="A437" t="str">
        <f>INDEX(Mæglere!A:A,MATCH(B437,Mæglere!B:B,0))</f>
        <v>DB Odense (Tarup)</v>
      </c>
      <c r="B437">
        <v>19522</v>
      </c>
      <c r="C437" t="s">
        <v>58</v>
      </c>
      <c r="D437">
        <v>1839813</v>
      </c>
      <c r="E437" t="s">
        <v>246</v>
      </c>
      <c r="F437" t="s">
        <v>1162</v>
      </c>
      <c r="G437">
        <v>5210</v>
      </c>
      <c r="H437" t="s">
        <v>235</v>
      </c>
      <c r="I437" s="11">
        <v>44623</v>
      </c>
      <c r="J437" s="12" t="s">
        <v>236</v>
      </c>
      <c r="K437" s="12"/>
      <c r="L437">
        <f t="shared" si="12"/>
        <v>1</v>
      </c>
      <c r="M437" t="str">
        <f t="shared" si="13"/>
        <v>UPDATE PremiumFakturering SET Kategori = 1, MaeglerKommentar = NULL, Faktureret = 1 WHERE BoligID = 1839813 AND AgentRegID = 19522</v>
      </c>
    </row>
    <row r="438" spans="1:13" x14ac:dyDescent="0.25">
      <c r="A438" t="str">
        <f>INDEX(Mæglere!A:A,MATCH(B438,Mæglere!B:B,0))</f>
        <v>DB Odense (Tarup)</v>
      </c>
      <c r="B438">
        <v>19522</v>
      </c>
      <c r="C438" t="s">
        <v>58</v>
      </c>
      <c r="D438">
        <v>1806888</v>
      </c>
      <c r="E438" t="s">
        <v>233</v>
      </c>
      <c r="F438" t="s">
        <v>1163</v>
      </c>
      <c r="G438">
        <v>5210</v>
      </c>
      <c r="H438" t="s">
        <v>235</v>
      </c>
      <c r="I438" s="11">
        <v>44627</v>
      </c>
      <c r="J438" s="12" t="s">
        <v>240</v>
      </c>
      <c r="K438" s="12"/>
      <c r="L438">
        <f t="shared" si="12"/>
        <v>0</v>
      </c>
      <c r="M438" t="str">
        <f t="shared" si="13"/>
        <v>UPDATE PremiumFakturering SET Kategori = 3, MaeglerKommentar = NULL, Faktureret = 0 WHERE BoligID = 1806888 AND AgentRegID = 19522</v>
      </c>
    </row>
    <row r="439" spans="1:13" x14ac:dyDescent="0.25">
      <c r="A439" t="str">
        <f>INDEX(Mæglere!A:A,MATCH(B439,Mæglere!B:B,0))</f>
        <v>DB Odense (Tarup)</v>
      </c>
      <c r="B439">
        <v>19522</v>
      </c>
      <c r="C439" t="s">
        <v>58</v>
      </c>
      <c r="D439">
        <v>1844391</v>
      </c>
      <c r="E439" t="s">
        <v>233</v>
      </c>
      <c r="F439" t="s">
        <v>1164</v>
      </c>
      <c r="G439">
        <v>5270</v>
      </c>
      <c r="H439" t="s">
        <v>235</v>
      </c>
      <c r="I439" s="11">
        <v>44627</v>
      </c>
      <c r="J439" s="12" t="s">
        <v>236</v>
      </c>
      <c r="K439" s="12"/>
      <c r="L439">
        <f t="shared" si="12"/>
        <v>1</v>
      </c>
      <c r="M439" t="str">
        <f t="shared" si="13"/>
        <v>UPDATE PremiumFakturering SET Kategori = 1, MaeglerKommentar = NULL, Faktureret = 1 WHERE BoligID = 1844391 AND AgentRegID = 19522</v>
      </c>
    </row>
    <row r="440" spans="1:13" x14ac:dyDescent="0.25">
      <c r="A440" t="str">
        <f>INDEX(Mæglere!A:A,MATCH(B440,Mæglere!B:B,0))</f>
        <v>DB Odense (Tarup)</v>
      </c>
      <c r="B440">
        <v>19522</v>
      </c>
      <c r="C440" t="s">
        <v>58</v>
      </c>
      <c r="D440">
        <v>1839720</v>
      </c>
      <c r="E440" t="s">
        <v>246</v>
      </c>
      <c r="F440" t="s">
        <v>1165</v>
      </c>
      <c r="G440">
        <v>5210</v>
      </c>
      <c r="H440" t="s">
        <v>235</v>
      </c>
      <c r="I440" s="11">
        <v>44636</v>
      </c>
      <c r="J440" s="12" t="s">
        <v>240</v>
      </c>
      <c r="K440" s="12"/>
      <c r="L440">
        <f t="shared" si="12"/>
        <v>0</v>
      </c>
      <c r="M440" t="str">
        <f t="shared" si="13"/>
        <v>UPDATE PremiumFakturering SET Kategori = 3, MaeglerKommentar = NULL, Faktureret = 0 WHERE BoligID = 1839720 AND AgentRegID = 19522</v>
      </c>
    </row>
    <row r="441" spans="1:13" x14ac:dyDescent="0.25">
      <c r="A441" t="str">
        <f>INDEX(Mæglere!A:A,MATCH(B441,Mæglere!B:B,0))</f>
        <v>DB Odense (Tarup)</v>
      </c>
      <c r="B441">
        <v>19522</v>
      </c>
      <c r="C441" t="s">
        <v>58</v>
      </c>
      <c r="D441">
        <v>1809245</v>
      </c>
      <c r="E441" t="s">
        <v>246</v>
      </c>
      <c r="F441" t="s">
        <v>1166</v>
      </c>
      <c r="G441">
        <v>5210</v>
      </c>
      <c r="H441" t="s">
        <v>235</v>
      </c>
      <c r="I441" s="11">
        <v>44651</v>
      </c>
      <c r="J441" s="12" t="s">
        <v>236</v>
      </c>
      <c r="K441" s="12"/>
      <c r="L441">
        <f t="shared" si="12"/>
        <v>1</v>
      </c>
      <c r="M441" t="str">
        <f t="shared" si="13"/>
        <v>UPDATE PremiumFakturering SET Kategori = 1, MaeglerKommentar = NULL, Faktureret = 1 WHERE BoligID = 1809245 AND AgentRegID = 19522</v>
      </c>
    </row>
    <row r="442" spans="1:13" x14ac:dyDescent="0.25">
      <c r="A442" t="str">
        <f>INDEX(Mæglere!A:A,MATCH(B442,Mæglere!B:B,0))</f>
        <v>DB Odense C</v>
      </c>
      <c r="B442">
        <v>18162</v>
      </c>
      <c r="C442" t="s">
        <v>59</v>
      </c>
      <c r="D442">
        <v>1843554</v>
      </c>
      <c r="E442" t="s">
        <v>233</v>
      </c>
      <c r="F442" t="s">
        <v>602</v>
      </c>
      <c r="G442">
        <v>5320</v>
      </c>
      <c r="H442" t="s">
        <v>235</v>
      </c>
      <c r="I442" s="11">
        <v>44600</v>
      </c>
      <c r="J442" s="12" t="s">
        <v>236</v>
      </c>
      <c r="K442" s="12"/>
      <c r="L442">
        <f t="shared" si="12"/>
        <v>1</v>
      </c>
      <c r="M442" t="str">
        <f t="shared" si="13"/>
        <v>UPDATE PremiumFakturering SET Kategori = 1, MaeglerKommentar = NULL, Faktureret = 1 WHERE BoligID = 1843554 AND AgentRegID = 18162</v>
      </c>
    </row>
    <row r="443" spans="1:13" x14ac:dyDescent="0.25">
      <c r="A443" t="str">
        <f>INDEX(Mæglere!A:A,MATCH(B443,Mæglere!B:B,0))</f>
        <v>DB Odense C</v>
      </c>
      <c r="B443">
        <v>18162</v>
      </c>
      <c r="C443" t="s">
        <v>59</v>
      </c>
      <c r="D443">
        <v>1865274</v>
      </c>
      <c r="E443" t="s">
        <v>246</v>
      </c>
      <c r="F443" t="s">
        <v>603</v>
      </c>
      <c r="G443">
        <v>5000</v>
      </c>
      <c r="H443" t="s">
        <v>235</v>
      </c>
      <c r="I443" s="11">
        <v>44612</v>
      </c>
      <c r="J443" s="12" t="s">
        <v>236</v>
      </c>
      <c r="K443" s="12"/>
      <c r="L443">
        <f t="shared" si="12"/>
        <v>1</v>
      </c>
      <c r="M443" t="str">
        <f t="shared" si="13"/>
        <v>UPDATE PremiumFakturering SET Kategori = 1, MaeglerKommentar = NULL, Faktureret = 1 WHERE BoligID = 1865274 AND AgentRegID = 18162</v>
      </c>
    </row>
    <row r="444" spans="1:13" x14ac:dyDescent="0.25">
      <c r="A444" t="str">
        <f>INDEX(Mæglere!A:A,MATCH(B444,Mæglere!B:B,0))</f>
        <v>DB Odense C</v>
      </c>
      <c r="B444">
        <v>18162</v>
      </c>
      <c r="C444" t="s">
        <v>59</v>
      </c>
      <c r="D444">
        <v>1835442</v>
      </c>
      <c r="E444" t="s">
        <v>233</v>
      </c>
      <c r="F444" t="s">
        <v>606</v>
      </c>
      <c r="G444">
        <v>5000</v>
      </c>
      <c r="H444" t="s">
        <v>235</v>
      </c>
      <c r="I444" s="11">
        <v>44623</v>
      </c>
      <c r="J444" s="12" t="s">
        <v>236</v>
      </c>
      <c r="K444" s="12"/>
      <c r="L444">
        <f t="shared" si="12"/>
        <v>1</v>
      </c>
      <c r="M444" t="str">
        <f t="shared" si="13"/>
        <v>UPDATE PremiumFakturering SET Kategori = 1, MaeglerKommentar = NULL, Faktureret = 1 WHERE BoligID = 1835442 AND AgentRegID = 18162</v>
      </c>
    </row>
    <row r="445" spans="1:13" x14ac:dyDescent="0.25">
      <c r="A445" t="str">
        <f>INDEX(Mæglere!A:A,MATCH(B445,Mæglere!B:B,0))</f>
        <v>DB Odense C</v>
      </c>
      <c r="B445">
        <v>18162</v>
      </c>
      <c r="C445" t="s">
        <v>59</v>
      </c>
      <c r="D445">
        <v>1827273</v>
      </c>
      <c r="E445" t="s">
        <v>297</v>
      </c>
      <c r="F445" t="s">
        <v>604</v>
      </c>
      <c r="G445">
        <v>5300</v>
      </c>
      <c r="H445" t="s">
        <v>605</v>
      </c>
      <c r="I445" s="11">
        <v>44623</v>
      </c>
      <c r="J445" s="12" t="s">
        <v>240</v>
      </c>
      <c r="K445" s="12"/>
      <c r="L445">
        <f t="shared" si="12"/>
        <v>0</v>
      </c>
      <c r="M445" t="str">
        <f t="shared" si="13"/>
        <v>UPDATE PremiumFakturering SET Kategori = 3, MaeglerKommentar = NULL, Faktureret = 0 WHERE BoligID = 1827273 AND AgentRegID = 18162</v>
      </c>
    </row>
    <row r="446" spans="1:13" x14ac:dyDescent="0.25">
      <c r="A446" t="str">
        <f>INDEX(Mæglere!A:A,MATCH(B446,Mæglere!B:B,0))</f>
        <v>DB Odense C</v>
      </c>
      <c r="B446">
        <v>18162</v>
      </c>
      <c r="C446" t="s">
        <v>59</v>
      </c>
      <c r="D446">
        <v>1793184</v>
      </c>
      <c r="E446" t="s">
        <v>233</v>
      </c>
      <c r="F446" t="s">
        <v>607</v>
      </c>
      <c r="G446">
        <v>5300</v>
      </c>
      <c r="H446" t="s">
        <v>605</v>
      </c>
      <c r="I446" s="11">
        <v>44635</v>
      </c>
      <c r="J446" s="12" t="s">
        <v>240</v>
      </c>
      <c r="K446" s="12"/>
      <c r="L446">
        <f t="shared" si="12"/>
        <v>0</v>
      </c>
      <c r="M446" t="str">
        <f t="shared" si="13"/>
        <v>UPDATE PremiumFakturering SET Kategori = 3, MaeglerKommentar = NULL, Faktureret = 0 WHERE BoligID = 1793184 AND AgentRegID = 18162</v>
      </c>
    </row>
    <row r="447" spans="1:13" x14ac:dyDescent="0.25">
      <c r="A447" t="str">
        <f>INDEX(Mæglere!A:A,MATCH(B447,Mæglere!B:B,0))</f>
        <v>DB Odense C</v>
      </c>
      <c r="B447">
        <v>18162</v>
      </c>
      <c r="C447" t="s">
        <v>59</v>
      </c>
      <c r="D447">
        <v>1871366</v>
      </c>
      <c r="E447" t="s">
        <v>246</v>
      </c>
      <c r="F447" t="s">
        <v>608</v>
      </c>
      <c r="G447">
        <v>5300</v>
      </c>
      <c r="H447" t="s">
        <v>605</v>
      </c>
      <c r="I447" s="11">
        <v>44635</v>
      </c>
      <c r="J447" s="12" t="s">
        <v>236</v>
      </c>
      <c r="K447" s="12"/>
      <c r="L447">
        <f t="shared" si="12"/>
        <v>1</v>
      </c>
      <c r="M447" t="str">
        <f t="shared" si="13"/>
        <v>UPDATE PremiumFakturering SET Kategori = 1, MaeglerKommentar = NULL, Faktureret = 1 WHERE BoligID = 1871366 AND AgentRegID = 18162</v>
      </c>
    </row>
    <row r="448" spans="1:13" x14ac:dyDescent="0.25">
      <c r="A448" t="str">
        <f>INDEX(Mæglere!A:A,MATCH(B448,Mæglere!B:B,0))</f>
        <v>DB Odense C</v>
      </c>
      <c r="B448">
        <v>18162</v>
      </c>
      <c r="C448" t="s">
        <v>59</v>
      </c>
      <c r="D448">
        <v>1857109</v>
      </c>
      <c r="E448" t="s">
        <v>233</v>
      </c>
      <c r="F448" t="s">
        <v>610</v>
      </c>
      <c r="G448">
        <v>5300</v>
      </c>
      <c r="H448" t="s">
        <v>605</v>
      </c>
      <c r="I448" s="11">
        <v>44636</v>
      </c>
      <c r="J448" s="12" t="s">
        <v>236</v>
      </c>
      <c r="K448" s="12"/>
      <c r="L448">
        <f t="shared" si="12"/>
        <v>1</v>
      </c>
      <c r="M448" t="str">
        <f t="shared" si="13"/>
        <v>UPDATE PremiumFakturering SET Kategori = 1, MaeglerKommentar = NULL, Faktureret = 1 WHERE BoligID = 1857109 AND AgentRegID = 18162</v>
      </c>
    </row>
    <row r="449" spans="1:13" x14ac:dyDescent="0.25">
      <c r="A449" t="str">
        <f>INDEX(Mæglere!A:A,MATCH(B449,Mæglere!B:B,0))</f>
        <v>DB Odense C</v>
      </c>
      <c r="B449">
        <v>18162</v>
      </c>
      <c r="C449" t="s">
        <v>59</v>
      </c>
      <c r="D449">
        <v>1859479</v>
      </c>
      <c r="E449" t="s">
        <v>233</v>
      </c>
      <c r="F449" t="s">
        <v>609</v>
      </c>
      <c r="G449">
        <v>5320</v>
      </c>
      <c r="H449" t="s">
        <v>235</v>
      </c>
      <c r="I449" s="11">
        <v>44636</v>
      </c>
      <c r="J449" s="12" t="s">
        <v>236</v>
      </c>
      <c r="K449" s="12"/>
      <c r="L449">
        <f t="shared" si="12"/>
        <v>1</v>
      </c>
      <c r="M449" t="str">
        <f t="shared" si="13"/>
        <v>UPDATE PremiumFakturering SET Kategori = 1, MaeglerKommentar = NULL, Faktureret = 1 WHERE BoligID = 1859479 AND AgentRegID = 18162</v>
      </c>
    </row>
    <row r="450" spans="1:13" x14ac:dyDescent="0.25">
      <c r="A450" t="str">
        <f>INDEX(Mæglere!A:A,MATCH(B450,Mæglere!B:B,0))</f>
        <v>DB Odense C</v>
      </c>
      <c r="B450">
        <v>18162</v>
      </c>
      <c r="C450" t="s">
        <v>59</v>
      </c>
      <c r="D450">
        <v>1851604</v>
      </c>
      <c r="E450" t="s">
        <v>233</v>
      </c>
      <c r="F450" t="s">
        <v>611</v>
      </c>
      <c r="G450">
        <v>5000</v>
      </c>
      <c r="H450" t="s">
        <v>235</v>
      </c>
      <c r="I450" s="11">
        <v>44637</v>
      </c>
      <c r="J450" s="12" t="s">
        <v>236</v>
      </c>
      <c r="K450" s="12"/>
      <c r="L450">
        <f t="shared" si="12"/>
        <v>1</v>
      </c>
      <c r="M450" t="str">
        <f t="shared" si="13"/>
        <v>UPDATE PremiumFakturering SET Kategori = 1, MaeglerKommentar = NULL, Faktureret = 1 WHERE BoligID = 1851604 AND AgentRegID = 18162</v>
      </c>
    </row>
    <row r="451" spans="1:13" x14ac:dyDescent="0.25">
      <c r="A451" t="str">
        <f>INDEX(Mæglere!A:A,MATCH(B451,Mæglere!B:B,0))</f>
        <v>DB Odense C</v>
      </c>
      <c r="B451">
        <v>18162</v>
      </c>
      <c r="C451" t="s">
        <v>59</v>
      </c>
      <c r="D451">
        <v>1786756</v>
      </c>
      <c r="E451" t="s">
        <v>233</v>
      </c>
      <c r="F451" t="s">
        <v>612</v>
      </c>
      <c r="G451">
        <v>5300</v>
      </c>
      <c r="H451" t="s">
        <v>605</v>
      </c>
      <c r="I451" s="11">
        <v>44641</v>
      </c>
      <c r="J451" s="12" t="s">
        <v>236</v>
      </c>
      <c r="K451" s="12"/>
      <c r="L451">
        <f t="shared" ref="L451:L514" si="14">IF(J451="1 - Solgt",1,0)</f>
        <v>1</v>
      </c>
      <c r="M451" t="str">
        <f t="shared" ref="M451:M514" si="15">IF(OR(K451="",LEFT(J451,1)=1),"UPDATE PremiumFakturering SET Kategori = "&amp;LEFT(J451,1)&amp;", MaeglerKommentar = NULL, Faktureret = "&amp;L451&amp;" WHERE BoligID = "&amp;D451&amp;" AND AgentRegID = "&amp;B451,"UPDATE PremiumFakturering SET Kategori = "&amp;LEFT(J451,1)&amp;", MaeglerKommentar = '"&amp;K451&amp;"', Faktureret = "&amp;L451&amp;" WHERE BoligID = "&amp;D451&amp;" AND AgentRegID = "&amp;B451)</f>
        <v>UPDATE PremiumFakturering SET Kategori = 1, MaeglerKommentar = NULL, Faktureret = 1 WHERE BoligID = 1786756 AND AgentRegID = 18162</v>
      </c>
    </row>
    <row r="452" spans="1:13" x14ac:dyDescent="0.25">
      <c r="A452" t="str">
        <f>INDEX(Mæglere!A:A,MATCH(B452,Mæglere!B:B,0))</f>
        <v>DB Odense C</v>
      </c>
      <c r="B452">
        <v>18162</v>
      </c>
      <c r="C452" t="s">
        <v>59</v>
      </c>
      <c r="D452">
        <v>1825220</v>
      </c>
      <c r="E452" t="s">
        <v>246</v>
      </c>
      <c r="F452" t="s">
        <v>613</v>
      </c>
      <c r="G452">
        <v>5320</v>
      </c>
      <c r="H452" t="s">
        <v>235</v>
      </c>
      <c r="I452" s="11">
        <v>44645</v>
      </c>
      <c r="J452" s="12" t="s">
        <v>240</v>
      </c>
      <c r="K452" s="12"/>
      <c r="L452">
        <f t="shared" si="14"/>
        <v>0</v>
      </c>
      <c r="M452" t="str">
        <f t="shared" si="15"/>
        <v>UPDATE PremiumFakturering SET Kategori = 3, MaeglerKommentar = NULL, Faktureret = 0 WHERE BoligID = 1825220 AND AgentRegID = 18162</v>
      </c>
    </row>
    <row r="453" spans="1:13" x14ac:dyDescent="0.25">
      <c r="A453" t="str">
        <f>INDEX(Mæglere!A:A,MATCH(B453,Mæglere!B:B,0))</f>
        <v>DB Per Johansen BoligCenter Tune</v>
      </c>
      <c r="B453">
        <v>519</v>
      </c>
      <c r="C453" t="s">
        <v>60</v>
      </c>
      <c r="D453">
        <v>1826032</v>
      </c>
      <c r="E453" t="s">
        <v>233</v>
      </c>
      <c r="F453" t="s">
        <v>1292</v>
      </c>
      <c r="G453">
        <v>4030</v>
      </c>
      <c r="H453" t="s">
        <v>965</v>
      </c>
      <c r="I453" s="11">
        <v>44621</v>
      </c>
      <c r="J453" s="12" t="s">
        <v>240</v>
      </c>
      <c r="K453" s="12"/>
      <c r="L453">
        <f t="shared" si="14"/>
        <v>0</v>
      </c>
      <c r="M453" t="str">
        <f t="shared" si="15"/>
        <v>UPDATE PremiumFakturering SET Kategori = 3, MaeglerKommentar = NULL, Faktureret = 0 WHERE BoligID = 1826032 AND AgentRegID = 519</v>
      </c>
    </row>
    <row r="454" spans="1:13" x14ac:dyDescent="0.25">
      <c r="A454" t="str">
        <f>INDEX(Mæglere!A:A,MATCH(B454,Mæglere!B:B,0))</f>
        <v>DB Per Johansen BoligCenter Tune</v>
      </c>
      <c r="B454">
        <v>519</v>
      </c>
      <c r="C454" t="s">
        <v>60</v>
      </c>
      <c r="D454">
        <v>1840564</v>
      </c>
      <c r="E454" t="s">
        <v>246</v>
      </c>
      <c r="F454" t="s">
        <v>1293</v>
      </c>
      <c r="G454">
        <v>4030</v>
      </c>
      <c r="H454" t="s">
        <v>965</v>
      </c>
      <c r="I454" s="11">
        <v>44621</v>
      </c>
      <c r="J454" s="12" t="s">
        <v>236</v>
      </c>
      <c r="K454" s="12"/>
      <c r="L454">
        <f t="shared" si="14"/>
        <v>1</v>
      </c>
      <c r="M454" t="str">
        <f t="shared" si="15"/>
        <v>UPDATE PremiumFakturering SET Kategori = 1, MaeglerKommentar = NULL, Faktureret = 1 WHERE BoligID = 1840564 AND AgentRegID = 519</v>
      </c>
    </row>
    <row r="455" spans="1:13" x14ac:dyDescent="0.25">
      <c r="A455" t="str">
        <f>INDEX(Mæglere!A:A,MATCH(B455,Mæglere!B:B,0))</f>
        <v>DB Per Johansen BoligCenter Tune</v>
      </c>
      <c r="B455">
        <v>519</v>
      </c>
      <c r="C455" t="s">
        <v>60</v>
      </c>
      <c r="D455">
        <v>1841913</v>
      </c>
      <c r="E455" t="s">
        <v>233</v>
      </c>
      <c r="F455" t="s">
        <v>1294</v>
      </c>
      <c r="G455">
        <v>4030</v>
      </c>
      <c r="H455" t="s">
        <v>965</v>
      </c>
      <c r="I455" s="11">
        <v>44621</v>
      </c>
      <c r="J455" s="12" t="s">
        <v>236</v>
      </c>
      <c r="K455" s="12"/>
      <c r="L455">
        <f t="shared" si="14"/>
        <v>1</v>
      </c>
      <c r="M455" t="str">
        <f t="shared" si="15"/>
        <v>UPDATE PremiumFakturering SET Kategori = 1, MaeglerKommentar = NULL, Faktureret = 1 WHERE BoligID = 1841913 AND AgentRegID = 519</v>
      </c>
    </row>
    <row r="456" spans="1:13" x14ac:dyDescent="0.25">
      <c r="A456" t="str">
        <f>INDEX(Mæglere!A:A,MATCH(B456,Mæglere!B:B,0))</f>
        <v>DB Per Johansen BoligCenter Tune</v>
      </c>
      <c r="B456">
        <v>519</v>
      </c>
      <c r="C456" t="s">
        <v>60</v>
      </c>
      <c r="D456">
        <v>1831608</v>
      </c>
      <c r="E456" t="s">
        <v>233</v>
      </c>
      <c r="F456" t="s">
        <v>1295</v>
      </c>
      <c r="G456">
        <v>4621</v>
      </c>
      <c r="H456" t="s">
        <v>541</v>
      </c>
      <c r="I456" s="11">
        <v>44627</v>
      </c>
      <c r="J456" s="12" t="s">
        <v>236</v>
      </c>
      <c r="K456" s="12"/>
      <c r="L456">
        <f t="shared" si="14"/>
        <v>1</v>
      </c>
      <c r="M456" t="str">
        <f t="shared" si="15"/>
        <v>UPDATE PremiumFakturering SET Kategori = 1, MaeglerKommentar = NULL, Faktureret = 1 WHERE BoligID = 1831608 AND AgentRegID = 519</v>
      </c>
    </row>
    <row r="457" spans="1:13" x14ac:dyDescent="0.25">
      <c r="A457" t="str">
        <f>INDEX(Mæglere!A:A,MATCH(B457,Mæglere!B:B,0))</f>
        <v>DB Per Johansen BoligCenter Tune</v>
      </c>
      <c r="B457">
        <v>519</v>
      </c>
      <c r="C457" t="s">
        <v>60</v>
      </c>
      <c r="D457">
        <v>1868773</v>
      </c>
      <c r="E457" t="s">
        <v>233</v>
      </c>
      <c r="F457" t="s">
        <v>1296</v>
      </c>
      <c r="G457">
        <v>4621</v>
      </c>
      <c r="H457" t="s">
        <v>541</v>
      </c>
      <c r="I457" s="11">
        <v>44636</v>
      </c>
      <c r="J457" s="12" t="s">
        <v>236</v>
      </c>
      <c r="K457" s="12"/>
      <c r="L457">
        <f t="shared" si="14"/>
        <v>1</v>
      </c>
      <c r="M457" t="str">
        <f t="shared" si="15"/>
        <v>UPDATE PremiumFakturering SET Kategori = 1, MaeglerKommentar = NULL, Faktureret = 1 WHERE BoligID = 1868773 AND AgentRegID = 519</v>
      </c>
    </row>
    <row r="458" spans="1:13" x14ac:dyDescent="0.25">
      <c r="A458" t="str">
        <f>INDEX(Mæglere!A:A,MATCH(B458,Mæglere!B:B,0))</f>
        <v>DB Randers</v>
      </c>
      <c r="B458">
        <v>18068</v>
      </c>
      <c r="C458" t="s">
        <v>61</v>
      </c>
      <c r="D458">
        <v>1838049</v>
      </c>
      <c r="E458" t="s">
        <v>233</v>
      </c>
      <c r="F458" t="s">
        <v>614</v>
      </c>
      <c r="G458">
        <v>8960</v>
      </c>
      <c r="H458" t="s">
        <v>615</v>
      </c>
      <c r="I458" s="11">
        <v>44568</v>
      </c>
      <c r="J458" s="12" t="s">
        <v>236</v>
      </c>
      <c r="K458" s="12"/>
      <c r="L458">
        <f t="shared" si="14"/>
        <v>1</v>
      </c>
      <c r="M458" t="str">
        <f t="shared" si="15"/>
        <v>UPDATE PremiumFakturering SET Kategori = 1, MaeglerKommentar = NULL, Faktureret = 1 WHERE BoligID = 1838049 AND AgentRegID = 18068</v>
      </c>
    </row>
    <row r="459" spans="1:13" x14ac:dyDescent="0.25">
      <c r="A459" t="str">
        <f>INDEX(Mæglere!A:A,MATCH(B459,Mæglere!B:B,0))</f>
        <v>DB Randers</v>
      </c>
      <c r="B459">
        <v>18068</v>
      </c>
      <c r="C459" t="s">
        <v>61</v>
      </c>
      <c r="D459">
        <v>1771958</v>
      </c>
      <c r="E459" t="s">
        <v>233</v>
      </c>
      <c r="F459" t="s">
        <v>616</v>
      </c>
      <c r="G459">
        <v>8920</v>
      </c>
      <c r="H459" t="s">
        <v>615</v>
      </c>
      <c r="I459" s="11">
        <v>44594</v>
      </c>
      <c r="J459" s="12" t="s">
        <v>236</v>
      </c>
      <c r="K459" s="12"/>
      <c r="L459">
        <f t="shared" si="14"/>
        <v>1</v>
      </c>
      <c r="M459" t="str">
        <f t="shared" si="15"/>
        <v>UPDATE PremiumFakturering SET Kategori = 1, MaeglerKommentar = NULL, Faktureret = 1 WHERE BoligID = 1771958 AND AgentRegID = 18068</v>
      </c>
    </row>
    <row r="460" spans="1:13" x14ac:dyDescent="0.25">
      <c r="A460" t="str">
        <f>INDEX(Mæglere!A:A,MATCH(B460,Mæglere!B:B,0))</f>
        <v>DB Randers</v>
      </c>
      <c r="B460">
        <v>18068</v>
      </c>
      <c r="C460" t="s">
        <v>61</v>
      </c>
      <c r="D460">
        <v>1850341</v>
      </c>
      <c r="E460" t="s">
        <v>255</v>
      </c>
      <c r="F460" t="s">
        <v>617</v>
      </c>
      <c r="G460">
        <v>8960</v>
      </c>
      <c r="H460" t="s">
        <v>615</v>
      </c>
      <c r="I460" s="11">
        <v>44594</v>
      </c>
      <c r="J460" s="12" t="s">
        <v>236</v>
      </c>
      <c r="K460" s="12"/>
      <c r="L460">
        <f t="shared" si="14"/>
        <v>1</v>
      </c>
      <c r="M460" t="str">
        <f t="shared" si="15"/>
        <v>UPDATE PremiumFakturering SET Kategori = 1, MaeglerKommentar = NULL, Faktureret = 1 WHERE BoligID = 1850341 AND AgentRegID = 18068</v>
      </c>
    </row>
    <row r="461" spans="1:13" x14ac:dyDescent="0.25">
      <c r="A461" t="str">
        <f>INDEX(Mæglere!A:A,MATCH(B461,Mæglere!B:B,0))</f>
        <v>DB Randers</v>
      </c>
      <c r="B461">
        <v>18068</v>
      </c>
      <c r="C461" t="s">
        <v>61</v>
      </c>
      <c r="D461">
        <v>1843156</v>
      </c>
      <c r="E461" t="s">
        <v>255</v>
      </c>
      <c r="F461" t="s">
        <v>618</v>
      </c>
      <c r="G461">
        <v>8920</v>
      </c>
      <c r="H461" t="s">
        <v>615</v>
      </c>
      <c r="I461" s="11">
        <v>44597</v>
      </c>
      <c r="J461" s="12" t="s">
        <v>236</v>
      </c>
      <c r="K461" s="12"/>
      <c r="L461">
        <f t="shared" si="14"/>
        <v>1</v>
      </c>
      <c r="M461" t="str">
        <f t="shared" si="15"/>
        <v>UPDATE PremiumFakturering SET Kategori = 1, MaeglerKommentar = NULL, Faktureret = 1 WHERE BoligID = 1843156 AND AgentRegID = 18068</v>
      </c>
    </row>
    <row r="462" spans="1:13" x14ac:dyDescent="0.25">
      <c r="A462" t="str">
        <f>INDEX(Mæglere!A:A,MATCH(B462,Mæglere!B:B,0))</f>
        <v>DB Randers</v>
      </c>
      <c r="B462">
        <v>18068</v>
      </c>
      <c r="C462" t="s">
        <v>61</v>
      </c>
      <c r="D462">
        <v>1851916</v>
      </c>
      <c r="E462" t="s">
        <v>233</v>
      </c>
      <c r="F462" t="s">
        <v>619</v>
      </c>
      <c r="G462">
        <v>8870</v>
      </c>
      <c r="H462" t="s">
        <v>620</v>
      </c>
      <c r="I462" s="11">
        <v>44606</v>
      </c>
      <c r="J462" s="12" t="s">
        <v>236</v>
      </c>
      <c r="K462" s="12"/>
      <c r="L462">
        <f t="shared" si="14"/>
        <v>1</v>
      </c>
      <c r="M462" t="str">
        <f t="shared" si="15"/>
        <v>UPDATE PremiumFakturering SET Kategori = 1, MaeglerKommentar = NULL, Faktureret = 1 WHERE BoligID = 1851916 AND AgentRegID = 18068</v>
      </c>
    </row>
    <row r="463" spans="1:13" x14ac:dyDescent="0.25">
      <c r="A463" t="str">
        <f>INDEX(Mæglere!A:A,MATCH(B463,Mæglere!B:B,0))</f>
        <v>DB Randers</v>
      </c>
      <c r="B463">
        <v>18068</v>
      </c>
      <c r="C463" t="s">
        <v>61</v>
      </c>
      <c r="D463">
        <v>1738669</v>
      </c>
      <c r="E463" t="s">
        <v>255</v>
      </c>
      <c r="F463" t="s">
        <v>621</v>
      </c>
      <c r="G463">
        <v>8900</v>
      </c>
      <c r="H463" t="s">
        <v>615</v>
      </c>
      <c r="I463" s="11">
        <v>44622</v>
      </c>
      <c r="J463" s="12" t="s">
        <v>240</v>
      </c>
      <c r="K463" s="12"/>
      <c r="L463">
        <f t="shared" si="14"/>
        <v>0</v>
      </c>
      <c r="M463" t="str">
        <f t="shared" si="15"/>
        <v>UPDATE PremiumFakturering SET Kategori = 3, MaeglerKommentar = NULL, Faktureret = 0 WHERE BoligID = 1738669 AND AgentRegID = 18068</v>
      </c>
    </row>
    <row r="464" spans="1:13" x14ac:dyDescent="0.25">
      <c r="A464" t="str">
        <f>INDEX(Mæglere!A:A,MATCH(B464,Mæglere!B:B,0))</f>
        <v>DB Randers</v>
      </c>
      <c r="B464">
        <v>18068</v>
      </c>
      <c r="C464" t="s">
        <v>61</v>
      </c>
      <c r="D464">
        <v>1860496</v>
      </c>
      <c r="E464" t="s">
        <v>233</v>
      </c>
      <c r="F464" t="s">
        <v>622</v>
      </c>
      <c r="G464">
        <v>8940</v>
      </c>
      <c r="H464" t="s">
        <v>615</v>
      </c>
      <c r="I464" s="11">
        <v>44627</v>
      </c>
      <c r="J464" s="12" t="s">
        <v>236</v>
      </c>
      <c r="K464" s="12"/>
      <c r="L464">
        <f t="shared" si="14"/>
        <v>1</v>
      </c>
      <c r="M464" t="str">
        <f t="shared" si="15"/>
        <v>UPDATE PremiumFakturering SET Kategori = 1, MaeglerKommentar = NULL, Faktureret = 1 WHERE BoligID = 1860496 AND AgentRegID = 18068</v>
      </c>
    </row>
    <row r="465" spans="1:13" x14ac:dyDescent="0.25">
      <c r="A465" t="str">
        <f>INDEX(Mæglere!A:A,MATCH(B465,Mæglere!B:B,0))</f>
        <v>DB Randers</v>
      </c>
      <c r="B465">
        <v>18068</v>
      </c>
      <c r="C465" t="s">
        <v>61</v>
      </c>
      <c r="D465">
        <v>1843918</v>
      </c>
      <c r="E465" t="s">
        <v>233</v>
      </c>
      <c r="F465" t="s">
        <v>623</v>
      </c>
      <c r="G465">
        <v>8940</v>
      </c>
      <c r="H465" t="s">
        <v>615</v>
      </c>
      <c r="I465" s="11">
        <v>44628</v>
      </c>
      <c r="J465" s="12" t="s">
        <v>236</v>
      </c>
      <c r="K465" s="12"/>
      <c r="L465">
        <f t="shared" si="14"/>
        <v>1</v>
      </c>
      <c r="M465" t="str">
        <f t="shared" si="15"/>
        <v>UPDATE PremiumFakturering SET Kategori = 1, MaeglerKommentar = NULL, Faktureret = 1 WHERE BoligID = 1843918 AND AgentRegID = 18068</v>
      </c>
    </row>
    <row r="466" spans="1:13" x14ac:dyDescent="0.25">
      <c r="A466" t="str">
        <f>INDEX(Mæglere!A:A,MATCH(B466,Mæglere!B:B,0))</f>
        <v>DB Randers</v>
      </c>
      <c r="B466">
        <v>18068</v>
      </c>
      <c r="C466" t="s">
        <v>61</v>
      </c>
      <c r="D466">
        <v>1846150</v>
      </c>
      <c r="E466" t="s">
        <v>233</v>
      </c>
      <c r="F466" t="s">
        <v>624</v>
      </c>
      <c r="G466">
        <v>8960</v>
      </c>
      <c r="H466" t="s">
        <v>615</v>
      </c>
      <c r="I466" s="11">
        <v>44629</v>
      </c>
      <c r="J466" s="12" t="s">
        <v>240</v>
      </c>
      <c r="K466" s="12"/>
      <c r="L466">
        <f t="shared" si="14"/>
        <v>0</v>
      </c>
      <c r="M466" t="str">
        <f t="shared" si="15"/>
        <v>UPDATE PremiumFakturering SET Kategori = 3, MaeglerKommentar = NULL, Faktureret = 0 WHERE BoligID = 1846150 AND AgentRegID = 18068</v>
      </c>
    </row>
    <row r="467" spans="1:13" x14ac:dyDescent="0.25">
      <c r="A467" t="str">
        <f>INDEX(Mæglere!A:A,MATCH(B467,Mæglere!B:B,0))</f>
        <v>DB Randers</v>
      </c>
      <c r="B467">
        <v>18068</v>
      </c>
      <c r="C467" t="s">
        <v>61</v>
      </c>
      <c r="D467">
        <v>1813049</v>
      </c>
      <c r="E467" t="s">
        <v>233</v>
      </c>
      <c r="F467" t="s">
        <v>625</v>
      </c>
      <c r="G467">
        <v>8870</v>
      </c>
      <c r="H467" t="s">
        <v>615</v>
      </c>
      <c r="I467" s="11">
        <v>44631</v>
      </c>
      <c r="J467" s="12" t="s">
        <v>240</v>
      </c>
      <c r="K467" s="12"/>
      <c r="L467">
        <f t="shared" si="14"/>
        <v>0</v>
      </c>
      <c r="M467" t="str">
        <f t="shared" si="15"/>
        <v>UPDATE PremiumFakturering SET Kategori = 3, MaeglerKommentar = NULL, Faktureret = 0 WHERE BoligID = 1813049 AND AgentRegID = 18068</v>
      </c>
    </row>
    <row r="468" spans="1:13" x14ac:dyDescent="0.25">
      <c r="A468" t="str">
        <f>INDEX(Mæglere!A:A,MATCH(B468,Mæglere!B:B,0))</f>
        <v>DB Randers</v>
      </c>
      <c r="B468">
        <v>18068</v>
      </c>
      <c r="C468" t="s">
        <v>61</v>
      </c>
      <c r="D468">
        <v>1822163</v>
      </c>
      <c r="E468" t="s">
        <v>233</v>
      </c>
      <c r="F468" t="s">
        <v>626</v>
      </c>
      <c r="G468">
        <v>8870</v>
      </c>
      <c r="H468" t="s">
        <v>615</v>
      </c>
      <c r="I468" s="11">
        <v>44636</v>
      </c>
      <c r="J468" s="12" t="s">
        <v>240</v>
      </c>
      <c r="K468" s="12"/>
      <c r="L468">
        <f t="shared" si="14"/>
        <v>0</v>
      </c>
      <c r="M468" t="str">
        <f t="shared" si="15"/>
        <v>UPDATE PremiumFakturering SET Kategori = 3, MaeglerKommentar = NULL, Faktureret = 0 WHERE BoligID = 1822163 AND AgentRegID = 18068</v>
      </c>
    </row>
    <row r="469" spans="1:13" x14ac:dyDescent="0.25">
      <c r="A469" t="str">
        <f>INDEX(Mæglere!A:A,MATCH(B469,Mæglere!B:B,0))</f>
        <v>DB Randers</v>
      </c>
      <c r="B469">
        <v>18068</v>
      </c>
      <c r="C469" t="s">
        <v>61</v>
      </c>
      <c r="D469">
        <v>1813051</v>
      </c>
      <c r="E469" t="s">
        <v>233</v>
      </c>
      <c r="F469" t="s">
        <v>627</v>
      </c>
      <c r="G469">
        <v>8920</v>
      </c>
      <c r="H469" t="s">
        <v>615</v>
      </c>
      <c r="I469" s="11">
        <v>44641</v>
      </c>
      <c r="J469" s="12" t="s">
        <v>236</v>
      </c>
      <c r="K469" s="12"/>
      <c r="L469">
        <f t="shared" si="14"/>
        <v>1</v>
      </c>
      <c r="M469" t="str">
        <f t="shared" si="15"/>
        <v>UPDATE PremiumFakturering SET Kategori = 1, MaeglerKommentar = NULL, Faktureret = 1 WHERE BoligID = 1813051 AND AgentRegID = 18068</v>
      </c>
    </row>
    <row r="470" spans="1:13" x14ac:dyDescent="0.25">
      <c r="A470" t="str">
        <f>INDEX(Mæglere!A:A,MATCH(B470,Mæglere!B:B,0))</f>
        <v>DB Randers</v>
      </c>
      <c r="B470">
        <v>18068</v>
      </c>
      <c r="C470" t="s">
        <v>61</v>
      </c>
      <c r="D470">
        <v>1738442</v>
      </c>
      <c r="E470" t="s">
        <v>233</v>
      </c>
      <c r="F470" t="s">
        <v>628</v>
      </c>
      <c r="G470">
        <v>8940</v>
      </c>
      <c r="H470" t="s">
        <v>615</v>
      </c>
      <c r="I470" s="11">
        <v>44641</v>
      </c>
      <c r="J470" s="12" t="s">
        <v>236</v>
      </c>
      <c r="K470" s="12"/>
      <c r="L470">
        <f t="shared" si="14"/>
        <v>1</v>
      </c>
      <c r="M470" t="str">
        <f t="shared" si="15"/>
        <v>UPDATE PremiumFakturering SET Kategori = 1, MaeglerKommentar = NULL, Faktureret = 1 WHERE BoligID = 1738442 AND AgentRegID = 18068</v>
      </c>
    </row>
    <row r="471" spans="1:13" x14ac:dyDescent="0.25">
      <c r="A471" t="str">
        <f>INDEX(Mæglere!A:A,MATCH(B471,Mæglere!B:B,0))</f>
        <v>DB Randers</v>
      </c>
      <c r="B471">
        <v>18068</v>
      </c>
      <c r="C471" t="s">
        <v>61</v>
      </c>
      <c r="D471">
        <v>1857454</v>
      </c>
      <c r="E471" t="s">
        <v>255</v>
      </c>
      <c r="F471" t="s">
        <v>629</v>
      </c>
      <c r="G471">
        <v>8940</v>
      </c>
      <c r="H471" t="s">
        <v>615</v>
      </c>
      <c r="I471" s="11">
        <v>44642</v>
      </c>
      <c r="J471" s="12" t="s">
        <v>236</v>
      </c>
      <c r="K471" s="12"/>
      <c r="L471">
        <f t="shared" si="14"/>
        <v>1</v>
      </c>
      <c r="M471" t="str">
        <f t="shared" si="15"/>
        <v>UPDATE PremiumFakturering SET Kategori = 1, MaeglerKommentar = NULL, Faktureret = 1 WHERE BoligID = 1857454 AND AgentRegID = 18068</v>
      </c>
    </row>
    <row r="472" spans="1:13" x14ac:dyDescent="0.25">
      <c r="A472" t="str">
        <f>INDEX(Mæglere!A:A,MATCH(B472,Mæglere!B:B,0))</f>
        <v>DB Randers</v>
      </c>
      <c r="B472">
        <v>18068</v>
      </c>
      <c r="C472" t="s">
        <v>61</v>
      </c>
      <c r="D472">
        <v>1570424</v>
      </c>
      <c r="E472" t="s">
        <v>297</v>
      </c>
      <c r="F472" t="s">
        <v>632</v>
      </c>
      <c r="G472">
        <v>8870</v>
      </c>
      <c r="H472" t="s">
        <v>615</v>
      </c>
      <c r="I472" s="11">
        <v>44643</v>
      </c>
      <c r="J472" s="12" t="s">
        <v>240</v>
      </c>
      <c r="K472" s="12"/>
      <c r="L472">
        <f t="shared" si="14"/>
        <v>0</v>
      </c>
      <c r="M472" t="str">
        <f t="shared" si="15"/>
        <v>UPDATE PremiumFakturering SET Kategori = 3, MaeglerKommentar = NULL, Faktureret = 0 WHERE BoligID = 1570424 AND AgentRegID = 18068</v>
      </c>
    </row>
    <row r="473" spans="1:13" x14ac:dyDescent="0.25">
      <c r="A473" t="str">
        <f>INDEX(Mæglere!A:A,MATCH(B473,Mæglere!B:B,0))</f>
        <v>DB Randers</v>
      </c>
      <c r="B473">
        <v>18068</v>
      </c>
      <c r="C473" t="s">
        <v>61</v>
      </c>
      <c r="D473">
        <v>1806078</v>
      </c>
      <c r="E473" t="s">
        <v>233</v>
      </c>
      <c r="F473" t="s">
        <v>630</v>
      </c>
      <c r="G473">
        <v>8930</v>
      </c>
      <c r="H473" t="s">
        <v>615</v>
      </c>
      <c r="I473" s="11">
        <v>44643</v>
      </c>
      <c r="J473" s="12" t="s">
        <v>240</v>
      </c>
      <c r="K473" s="12"/>
      <c r="L473">
        <f t="shared" si="14"/>
        <v>0</v>
      </c>
      <c r="M473" t="str">
        <f t="shared" si="15"/>
        <v>UPDATE PremiumFakturering SET Kategori = 3, MaeglerKommentar = NULL, Faktureret = 0 WHERE BoligID = 1806078 AND AgentRegID = 18068</v>
      </c>
    </row>
    <row r="474" spans="1:13" x14ac:dyDescent="0.25">
      <c r="A474" t="str">
        <f>INDEX(Mæglere!A:A,MATCH(B474,Mæglere!B:B,0))</f>
        <v>DB Randers</v>
      </c>
      <c r="B474">
        <v>18068</v>
      </c>
      <c r="C474" t="s">
        <v>61</v>
      </c>
      <c r="D474">
        <v>1796445</v>
      </c>
      <c r="E474" t="s">
        <v>255</v>
      </c>
      <c r="F474" t="s">
        <v>631</v>
      </c>
      <c r="G474">
        <v>8960</v>
      </c>
      <c r="H474" t="s">
        <v>615</v>
      </c>
      <c r="I474" s="11">
        <v>44643</v>
      </c>
      <c r="J474" s="12" t="s">
        <v>240</v>
      </c>
      <c r="K474" s="12"/>
      <c r="L474">
        <f t="shared" si="14"/>
        <v>0</v>
      </c>
      <c r="M474" t="str">
        <f t="shared" si="15"/>
        <v>UPDATE PremiumFakturering SET Kategori = 3, MaeglerKommentar = NULL, Faktureret = 0 WHERE BoligID = 1796445 AND AgentRegID = 18068</v>
      </c>
    </row>
    <row r="475" spans="1:13" x14ac:dyDescent="0.25">
      <c r="A475" t="str">
        <f>INDEX(Mæglere!A:A,MATCH(B475,Mæglere!B:B,0))</f>
        <v>DB Randers</v>
      </c>
      <c r="B475">
        <v>18068</v>
      </c>
      <c r="C475" t="s">
        <v>61</v>
      </c>
      <c r="D475">
        <v>1835980</v>
      </c>
      <c r="E475" t="s">
        <v>246</v>
      </c>
      <c r="F475" t="s">
        <v>633</v>
      </c>
      <c r="G475">
        <v>8900</v>
      </c>
      <c r="H475" t="s">
        <v>615</v>
      </c>
      <c r="I475" s="11">
        <v>44645</v>
      </c>
      <c r="J475" s="12" t="s">
        <v>240</v>
      </c>
      <c r="K475" s="12"/>
      <c r="L475">
        <f t="shared" si="14"/>
        <v>0</v>
      </c>
      <c r="M475" t="str">
        <f t="shared" si="15"/>
        <v>UPDATE PremiumFakturering SET Kategori = 3, MaeglerKommentar = NULL, Faktureret = 0 WHERE BoligID = 1835980 AND AgentRegID = 18068</v>
      </c>
    </row>
    <row r="476" spans="1:13" x14ac:dyDescent="0.25">
      <c r="A476" t="str">
        <f>INDEX(Mæglere!A:A,MATCH(B476,Mæglere!B:B,0))</f>
        <v>DB Randers</v>
      </c>
      <c r="B476">
        <v>18068</v>
      </c>
      <c r="C476" t="s">
        <v>61</v>
      </c>
      <c r="D476">
        <v>1871446</v>
      </c>
      <c r="E476" t="s">
        <v>233</v>
      </c>
      <c r="F476" t="s">
        <v>635</v>
      </c>
      <c r="G476">
        <v>8960</v>
      </c>
      <c r="H476" t="s">
        <v>615</v>
      </c>
      <c r="I476" s="11">
        <v>44649</v>
      </c>
      <c r="J476" s="12" t="s">
        <v>236</v>
      </c>
      <c r="K476" s="12"/>
      <c r="L476">
        <f t="shared" si="14"/>
        <v>1</v>
      </c>
      <c r="M476" t="str">
        <f t="shared" si="15"/>
        <v>UPDATE PremiumFakturering SET Kategori = 1, MaeglerKommentar = NULL, Faktureret = 1 WHERE BoligID = 1871446 AND AgentRegID = 18068</v>
      </c>
    </row>
    <row r="477" spans="1:13" x14ac:dyDescent="0.25">
      <c r="A477" t="str">
        <f>INDEX(Mæglere!A:A,MATCH(B477,Mæglere!B:B,0))</f>
        <v>DB Randers</v>
      </c>
      <c r="B477">
        <v>18068</v>
      </c>
      <c r="C477" t="s">
        <v>61</v>
      </c>
      <c r="D477">
        <v>1873741</v>
      </c>
      <c r="E477" t="s">
        <v>295</v>
      </c>
      <c r="F477" t="s">
        <v>634</v>
      </c>
      <c r="G477">
        <v>8981</v>
      </c>
      <c r="H477" t="s">
        <v>615</v>
      </c>
      <c r="I477" s="11">
        <v>44649</v>
      </c>
      <c r="J477" s="12" t="s">
        <v>236</v>
      </c>
      <c r="K477" s="12"/>
      <c r="L477">
        <f t="shared" si="14"/>
        <v>1</v>
      </c>
      <c r="M477" t="str">
        <f t="shared" si="15"/>
        <v>UPDATE PremiumFakturering SET Kategori = 1, MaeglerKommentar = NULL, Faktureret = 1 WHERE BoligID = 1873741 AND AgentRegID = 18068</v>
      </c>
    </row>
    <row r="478" spans="1:13" x14ac:dyDescent="0.25">
      <c r="A478" t="str">
        <f>INDEX(Mæglere!A:A,MATCH(B478,Mæglere!B:B,0))</f>
        <v>DB Randers</v>
      </c>
      <c r="B478">
        <v>18068</v>
      </c>
      <c r="C478" t="s">
        <v>61</v>
      </c>
      <c r="D478">
        <v>1832035</v>
      </c>
      <c r="E478" t="s">
        <v>233</v>
      </c>
      <c r="F478" t="s">
        <v>636</v>
      </c>
      <c r="G478">
        <v>8940</v>
      </c>
      <c r="H478" t="s">
        <v>615</v>
      </c>
      <c r="I478" s="11">
        <v>44650</v>
      </c>
      <c r="J478" s="12" t="s">
        <v>240</v>
      </c>
      <c r="K478" s="12"/>
      <c r="L478">
        <f t="shared" si="14"/>
        <v>0</v>
      </c>
      <c r="M478" t="str">
        <f t="shared" si="15"/>
        <v>UPDATE PremiumFakturering SET Kategori = 3, MaeglerKommentar = NULL, Faktureret = 0 WHERE BoligID = 1832035 AND AgentRegID = 18068</v>
      </c>
    </row>
    <row r="479" spans="1:13" x14ac:dyDescent="0.25">
      <c r="A479" t="str">
        <f>INDEX(Mæglere!A:A,MATCH(B479,Mæglere!B:B,0))</f>
        <v>DB Ringe</v>
      </c>
      <c r="B479">
        <v>17504</v>
      </c>
      <c r="C479" t="s">
        <v>62</v>
      </c>
      <c r="D479">
        <v>1802587</v>
      </c>
      <c r="E479" t="s">
        <v>297</v>
      </c>
      <c r="F479" t="s">
        <v>637</v>
      </c>
      <c r="G479">
        <v>5750</v>
      </c>
      <c r="H479" t="s">
        <v>453</v>
      </c>
      <c r="I479" s="11">
        <v>44624</v>
      </c>
      <c r="J479" s="12" t="s">
        <v>236</v>
      </c>
      <c r="K479" s="12"/>
      <c r="L479">
        <f t="shared" si="14"/>
        <v>1</v>
      </c>
      <c r="M479" t="str">
        <f t="shared" si="15"/>
        <v>UPDATE PremiumFakturering SET Kategori = 1, MaeglerKommentar = NULL, Faktureret = 1 WHERE BoligID = 1802587 AND AgentRegID = 17504</v>
      </c>
    </row>
    <row r="480" spans="1:13" x14ac:dyDescent="0.25">
      <c r="A480" t="str">
        <f>INDEX(Mæglere!A:A,MATCH(B480,Mæglere!B:B,0))</f>
        <v>DB Ringe</v>
      </c>
      <c r="B480">
        <v>17504</v>
      </c>
      <c r="C480" t="s">
        <v>62</v>
      </c>
      <c r="D480">
        <v>1863994</v>
      </c>
      <c r="E480" t="s">
        <v>233</v>
      </c>
      <c r="F480" t="s">
        <v>638</v>
      </c>
      <c r="G480">
        <v>5772</v>
      </c>
      <c r="H480" t="s">
        <v>453</v>
      </c>
      <c r="I480" s="11">
        <v>44629</v>
      </c>
      <c r="J480" s="12" t="s">
        <v>236</v>
      </c>
      <c r="K480" s="12"/>
      <c r="L480">
        <f t="shared" si="14"/>
        <v>1</v>
      </c>
      <c r="M480" t="str">
        <f t="shared" si="15"/>
        <v>UPDATE PremiumFakturering SET Kategori = 1, MaeglerKommentar = NULL, Faktureret = 1 WHERE BoligID = 1863994 AND AgentRegID = 17504</v>
      </c>
    </row>
    <row r="481" spans="1:13" x14ac:dyDescent="0.25">
      <c r="A481" t="str">
        <f>INDEX(Mæglere!A:A,MATCH(B481,Mæglere!B:B,0))</f>
        <v>DB Ringe</v>
      </c>
      <c r="B481">
        <v>17504</v>
      </c>
      <c r="C481" t="s">
        <v>62</v>
      </c>
      <c r="D481">
        <v>1866416</v>
      </c>
      <c r="E481" t="s">
        <v>233</v>
      </c>
      <c r="F481" t="s">
        <v>639</v>
      </c>
      <c r="G481">
        <v>5792</v>
      </c>
      <c r="H481" t="s">
        <v>453</v>
      </c>
      <c r="I481" s="11">
        <v>44645</v>
      </c>
      <c r="J481" s="12" t="s">
        <v>236</v>
      </c>
      <c r="K481" s="12"/>
      <c r="L481">
        <f t="shared" si="14"/>
        <v>1</v>
      </c>
      <c r="M481" t="str">
        <f t="shared" si="15"/>
        <v>UPDATE PremiumFakturering SET Kategori = 1, MaeglerKommentar = NULL, Faktureret = 1 WHERE BoligID = 1866416 AND AgentRegID = 17504</v>
      </c>
    </row>
    <row r="482" spans="1:13" x14ac:dyDescent="0.25">
      <c r="A482" t="str">
        <f>INDEX(Mæglere!A:A,MATCH(B482,Mæglere!B:B,0))</f>
        <v>DB Ringe</v>
      </c>
      <c r="B482">
        <v>17504</v>
      </c>
      <c r="C482" t="s">
        <v>62</v>
      </c>
      <c r="D482">
        <v>1861455</v>
      </c>
      <c r="E482" t="s">
        <v>248</v>
      </c>
      <c r="F482" t="s">
        <v>640</v>
      </c>
      <c r="G482">
        <v>5772</v>
      </c>
      <c r="H482" t="s">
        <v>453</v>
      </c>
      <c r="I482" s="11">
        <v>44649</v>
      </c>
      <c r="J482" s="12" t="s">
        <v>244</v>
      </c>
      <c r="K482" s="12"/>
      <c r="L482">
        <f t="shared" si="14"/>
        <v>0</v>
      </c>
      <c r="M482" t="str">
        <f t="shared" si="15"/>
        <v>UPDATE PremiumFakturering SET Kategori = 2, MaeglerKommentar = NULL, Faktureret = 0 WHERE BoligID = 1861455 AND AgentRegID = 17504</v>
      </c>
    </row>
    <row r="483" spans="1:13" x14ac:dyDescent="0.25">
      <c r="A483" t="str">
        <f>INDEX(Mæglere!A:A,MATCH(B483,Mæglere!B:B,0))</f>
        <v>DB Ringsted</v>
      </c>
      <c r="B483">
        <v>22726</v>
      </c>
      <c r="C483" t="s">
        <v>63</v>
      </c>
      <c r="D483">
        <v>1807289</v>
      </c>
      <c r="E483" t="s">
        <v>246</v>
      </c>
      <c r="F483" t="s">
        <v>641</v>
      </c>
      <c r="G483">
        <v>4100</v>
      </c>
      <c r="H483" t="s">
        <v>642</v>
      </c>
      <c r="I483" s="11">
        <v>44547</v>
      </c>
      <c r="J483" s="12" t="s">
        <v>244</v>
      </c>
      <c r="K483" s="12"/>
      <c r="L483">
        <f t="shared" si="14"/>
        <v>0</v>
      </c>
      <c r="M483" t="str">
        <f t="shared" si="15"/>
        <v>UPDATE PremiumFakturering SET Kategori = 2, MaeglerKommentar = NULL, Faktureret = 0 WHERE BoligID = 1807289 AND AgentRegID = 22726</v>
      </c>
    </row>
    <row r="484" spans="1:13" x14ac:dyDescent="0.25">
      <c r="A484" t="str">
        <f>INDEX(Mæglere!A:A,MATCH(B484,Mæglere!B:B,0))</f>
        <v>DB Ringsted</v>
      </c>
      <c r="B484">
        <v>22726</v>
      </c>
      <c r="C484" t="s">
        <v>63</v>
      </c>
      <c r="D484">
        <v>1808167</v>
      </c>
      <c r="E484" t="s">
        <v>233</v>
      </c>
      <c r="F484" t="s">
        <v>643</v>
      </c>
      <c r="G484">
        <v>4100</v>
      </c>
      <c r="H484" t="s">
        <v>642</v>
      </c>
      <c r="I484" s="11">
        <v>44599</v>
      </c>
      <c r="J484" s="12" t="s">
        <v>244</v>
      </c>
      <c r="K484" s="12"/>
      <c r="L484">
        <f t="shared" si="14"/>
        <v>0</v>
      </c>
      <c r="M484" t="str">
        <f t="shared" si="15"/>
        <v>UPDATE PremiumFakturering SET Kategori = 2, MaeglerKommentar = NULL, Faktureret = 0 WHERE BoligID = 1808167 AND AgentRegID = 22726</v>
      </c>
    </row>
    <row r="485" spans="1:13" x14ac:dyDescent="0.25">
      <c r="A485" t="str">
        <f>INDEX(Mæglere!A:A,MATCH(B485,Mæglere!B:B,0))</f>
        <v>DB Ringsted</v>
      </c>
      <c r="B485">
        <v>22726</v>
      </c>
      <c r="C485" t="s">
        <v>63</v>
      </c>
      <c r="D485">
        <v>1860130</v>
      </c>
      <c r="E485" t="s">
        <v>233</v>
      </c>
      <c r="F485" t="s">
        <v>644</v>
      </c>
      <c r="G485">
        <v>4100</v>
      </c>
      <c r="H485" t="s">
        <v>642</v>
      </c>
      <c r="I485" s="11">
        <v>44609</v>
      </c>
      <c r="J485" s="12" t="s">
        <v>236</v>
      </c>
      <c r="K485" s="12"/>
      <c r="L485">
        <f t="shared" si="14"/>
        <v>1</v>
      </c>
      <c r="M485" t="str">
        <f t="shared" si="15"/>
        <v>UPDATE PremiumFakturering SET Kategori = 1, MaeglerKommentar = NULL, Faktureret = 1 WHERE BoligID = 1860130 AND AgentRegID = 22726</v>
      </c>
    </row>
    <row r="486" spans="1:13" x14ac:dyDescent="0.25">
      <c r="A486" t="str">
        <f>INDEX(Mæglere!A:A,MATCH(B486,Mæglere!B:B,0))</f>
        <v>DB Ringsted</v>
      </c>
      <c r="B486">
        <v>22726</v>
      </c>
      <c r="C486" t="s">
        <v>63</v>
      </c>
      <c r="D486">
        <v>1865933</v>
      </c>
      <c r="E486" t="s">
        <v>246</v>
      </c>
      <c r="F486" t="s">
        <v>645</v>
      </c>
      <c r="G486">
        <v>4100</v>
      </c>
      <c r="H486" t="s">
        <v>642</v>
      </c>
      <c r="I486" s="11">
        <v>44616</v>
      </c>
      <c r="J486" s="12" t="s">
        <v>236</v>
      </c>
      <c r="K486" s="12"/>
      <c r="L486">
        <f t="shared" si="14"/>
        <v>1</v>
      </c>
      <c r="M486" t="str">
        <f t="shared" si="15"/>
        <v>UPDATE PremiumFakturering SET Kategori = 1, MaeglerKommentar = NULL, Faktureret = 1 WHERE BoligID = 1865933 AND AgentRegID = 22726</v>
      </c>
    </row>
    <row r="487" spans="1:13" x14ac:dyDescent="0.25">
      <c r="A487" t="str">
        <f>INDEX(Mæglere!A:A,MATCH(B487,Mæglere!B:B,0))</f>
        <v>DB Ringsted</v>
      </c>
      <c r="B487">
        <v>22726</v>
      </c>
      <c r="C487" t="s">
        <v>63</v>
      </c>
      <c r="D487">
        <v>1836222</v>
      </c>
      <c r="E487" t="s">
        <v>246</v>
      </c>
      <c r="F487" t="s">
        <v>646</v>
      </c>
      <c r="G487">
        <v>4100</v>
      </c>
      <c r="H487" t="s">
        <v>642</v>
      </c>
      <c r="I487" s="11">
        <v>44620</v>
      </c>
      <c r="J487" s="12" t="s">
        <v>244</v>
      </c>
      <c r="K487" s="12"/>
      <c r="L487">
        <f t="shared" si="14"/>
        <v>0</v>
      </c>
      <c r="M487" t="str">
        <f t="shared" si="15"/>
        <v>UPDATE PremiumFakturering SET Kategori = 2, MaeglerKommentar = NULL, Faktureret = 0 WHERE BoligID = 1836222 AND AgentRegID = 22726</v>
      </c>
    </row>
    <row r="488" spans="1:13" x14ac:dyDescent="0.25">
      <c r="A488" t="str">
        <f>INDEX(Mæglere!A:A,MATCH(B488,Mæglere!B:B,0))</f>
        <v>DB Ringsted</v>
      </c>
      <c r="B488">
        <v>22726</v>
      </c>
      <c r="C488" t="s">
        <v>63</v>
      </c>
      <c r="D488">
        <v>1783339</v>
      </c>
      <c r="E488" t="s">
        <v>233</v>
      </c>
      <c r="F488" t="s">
        <v>647</v>
      </c>
      <c r="G488">
        <v>4100</v>
      </c>
      <c r="H488" t="s">
        <v>642</v>
      </c>
      <c r="I488" s="11">
        <v>44627</v>
      </c>
      <c r="J488" s="12" t="s">
        <v>236</v>
      </c>
      <c r="K488" s="12"/>
      <c r="L488">
        <f t="shared" si="14"/>
        <v>1</v>
      </c>
      <c r="M488" t="str">
        <f t="shared" si="15"/>
        <v>UPDATE PremiumFakturering SET Kategori = 1, MaeglerKommentar = NULL, Faktureret = 1 WHERE BoligID = 1783339 AND AgentRegID = 22726</v>
      </c>
    </row>
    <row r="489" spans="1:13" x14ac:dyDescent="0.25">
      <c r="A489" t="str">
        <f>INDEX(Mæglere!A:A,MATCH(B489,Mæglere!B:B,0))</f>
        <v>DB Ringsted</v>
      </c>
      <c r="B489">
        <v>22726</v>
      </c>
      <c r="C489" t="s">
        <v>63</v>
      </c>
      <c r="D489">
        <v>1742994</v>
      </c>
      <c r="E489" t="s">
        <v>233</v>
      </c>
      <c r="F489" t="s">
        <v>648</v>
      </c>
      <c r="G489">
        <v>4100</v>
      </c>
      <c r="H489" t="s">
        <v>642</v>
      </c>
      <c r="I489" s="11">
        <v>44627</v>
      </c>
      <c r="J489" s="12" t="s">
        <v>240</v>
      </c>
      <c r="K489" s="12"/>
      <c r="L489">
        <f t="shared" si="14"/>
        <v>0</v>
      </c>
      <c r="M489" t="str">
        <f t="shared" si="15"/>
        <v>UPDATE PremiumFakturering SET Kategori = 3, MaeglerKommentar = NULL, Faktureret = 0 WHERE BoligID = 1742994 AND AgentRegID = 22726</v>
      </c>
    </row>
    <row r="490" spans="1:13" x14ac:dyDescent="0.25">
      <c r="A490" t="str">
        <f>INDEX(Mæglere!A:A,MATCH(B490,Mæglere!B:B,0))</f>
        <v>DB Ringsted</v>
      </c>
      <c r="B490">
        <v>22726</v>
      </c>
      <c r="C490" t="s">
        <v>63</v>
      </c>
      <c r="D490">
        <v>1858002</v>
      </c>
      <c r="E490" t="s">
        <v>233</v>
      </c>
      <c r="F490" t="s">
        <v>649</v>
      </c>
      <c r="G490">
        <v>4171</v>
      </c>
      <c r="H490" t="s">
        <v>650</v>
      </c>
      <c r="I490" s="11">
        <v>44628</v>
      </c>
      <c r="J490" s="12" t="s">
        <v>236</v>
      </c>
      <c r="K490" s="12"/>
      <c r="L490">
        <f t="shared" si="14"/>
        <v>1</v>
      </c>
      <c r="M490" t="str">
        <f t="shared" si="15"/>
        <v>UPDATE PremiumFakturering SET Kategori = 1, MaeglerKommentar = NULL, Faktureret = 1 WHERE BoligID = 1858002 AND AgentRegID = 22726</v>
      </c>
    </row>
    <row r="491" spans="1:13" x14ac:dyDescent="0.25">
      <c r="A491" t="str">
        <f>INDEX(Mæglere!A:A,MATCH(B491,Mæglere!B:B,0))</f>
        <v>DB Ringsted</v>
      </c>
      <c r="B491">
        <v>22726</v>
      </c>
      <c r="C491" t="s">
        <v>63</v>
      </c>
      <c r="D491">
        <v>1861569</v>
      </c>
      <c r="E491" t="s">
        <v>246</v>
      </c>
      <c r="F491" t="s">
        <v>651</v>
      </c>
      <c r="G491">
        <v>4100</v>
      </c>
      <c r="H491" t="s">
        <v>642</v>
      </c>
      <c r="I491" s="11">
        <v>44633</v>
      </c>
      <c r="J491" s="12" t="s">
        <v>236</v>
      </c>
      <c r="K491" s="12"/>
      <c r="L491">
        <f t="shared" si="14"/>
        <v>1</v>
      </c>
      <c r="M491" t="str">
        <f t="shared" si="15"/>
        <v>UPDATE PremiumFakturering SET Kategori = 1, MaeglerKommentar = NULL, Faktureret = 1 WHERE BoligID = 1861569 AND AgentRegID = 22726</v>
      </c>
    </row>
    <row r="492" spans="1:13" x14ac:dyDescent="0.25">
      <c r="A492" t="str">
        <f>INDEX(Mæglere!A:A,MATCH(B492,Mæglere!B:B,0))</f>
        <v>DB Ringsted</v>
      </c>
      <c r="B492">
        <v>22726</v>
      </c>
      <c r="C492" t="s">
        <v>63</v>
      </c>
      <c r="D492">
        <v>1853359</v>
      </c>
      <c r="E492" t="s">
        <v>246</v>
      </c>
      <c r="F492" t="s">
        <v>652</v>
      </c>
      <c r="G492">
        <v>4100</v>
      </c>
      <c r="H492" t="s">
        <v>642</v>
      </c>
      <c r="I492" s="11">
        <v>44634</v>
      </c>
      <c r="J492" s="12" t="s">
        <v>236</v>
      </c>
      <c r="K492" s="12"/>
      <c r="L492">
        <f t="shared" si="14"/>
        <v>1</v>
      </c>
      <c r="M492" t="str">
        <f t="shared" si="15"/>
        <v>UPDATE PremiumFakturering SET Kategori = 1, MaeglerKommentar = NULL, Faktureret = 1 WHERE BoligID = 1853359 AND AgentRegID = 22726</v>
      </c>
    </row>
    <row r="493" spans="1:13" x14ac:dyDescent="0.25">
      <c r="A493" t="str">
        <f>INDEX(Mæglere!A:A,MATCH(B493,Mæglere!B:B,0))</f>
        <v>DB Ringsted</v>
      </c>
      <c r="B493">
        <v>22726</v>
      </c>
      <c r="C493" t="s">
        <v>63</v>
      </c>
      <c r="D493">
        <v>1869384</v>
      </c>
      <c r="E493" t="s">
        <v>233</v>
      </c>
      <c r="F493" t="s">
        <v>653</v>
      </c>
      <c r="G493">
        <v>4100</v>
      </c>
      <c r="H493" t="s">
        <v>642</v>
      </c>
      <c r="I493" s="11">
        <v>44635</v>
      </c>
      <c r="J493" s="12" t="s">
        <v>236</v>
      </c>
      <c r="K493" s="12"/>
      <c r="L493">
        <f t="shared" si="14"/>
        <v>1</v>
      </c>
      <c r="M493" t="str">
        <f t="shared" si="15"/>
        <v>UPDATE PremiumFakturering SET Kategori = 1, MaeglerKommentar = NULL, Faktureret = 1 WHERE BoligID = 1869384 AND AgentRegID = 22726</v>
      </c>
    </row>
    <row r="494" spans="1:13" x14ac:dyDescent="0.25">
      <c r="A494" t="str">
        <f>INDEX(Mæglere!A:A,MATCH(B494,Mæglere!B:B,0))</f>
        <v>DB Ringsted</v>
      </c>
      <c r="B494">
        <v>22726</v>
      </c>
      <c r="C494" t="s">
        <v>63</v>
      </c>
      <c r="D494">
        <v>1871358</v>
      </c>
      <c r="E494" t="s">
        <v>255</v>
      </c>
      <c r="F494" t="s">
        <v>654</v>
      </c>
      <c r="G494">
        <v>4100</v>
      </c>
      <c r="H494" t="s">
        <v>642</v>
      </c>
      <c r="I494" s="11">
        <v>44637</v>
      </c>
      <c r="J494" s="12" t="s">
        <v>236</v>
      </c>
      <c r="K494" s="12"/>
      <c r="L494">
        <f t="shared" si="14"/>
        <v>1</v>
      </c>
      <c r="M494" t="str">
        <f t="shared" si="15"/>
        <v>UPDATE PremiumFakturering SET Kategori = 1, MaeglerKommentar = NULL, Faktureret = 1 WHERE BoligID = 1871358 AND AgentRegID = 22726</v>
      </c>
    </row>
    <row r="495" spans="1:13" x14ac:dyDescent="0.25">
      <c r="A495" t="str">
        <f>INDEX(Mæglere!A:A,MATCH(B495,Mæglere!B:B,0))</f>
        <v>DB Ringsted</v>
      </c>
      <c r="B495">
        <v>22726</v>
      </c>
      <c r="C495" t="s">
        <v>63</v>
      </c>
      <c r="D495">
        <v>1856588</v>
      </c>
      <c r="E495" t="s">
        <v>233</v>
      </c>
      <c r="F495" t="s">
        <v>655</v>
      </c>
      <c r="G495">
        <v>4100</v>
      </c>
      <c r="H495" t="s">
        <v>642</v>
      </c>
      <c r="I495" s="11">
        <v>44637</v>
      </c>
      <c r="J495" s="12" t="s">
        <v>236</v>
      </c>
      <c r="K495" s="12"/>
      <c r="L495">
        <f t="shared" si="14"/>
        <v>1</v>
      </c>
      <c r="M495" t="str">
        <f t="shared" si="15"/>
        <v>UPDATE PremiumFakturering SET Kategori = 1, MaeglerKommentar = NULL, Faktureret = 1 WHERE BoligID = 1856588 AND AgentRegID = 22726</v>
      </c>
    </row>
    <row r="496" spans="1:13" x14ac:dyDescent="0.25">
      <c r="A496" t="str">
        <f>INDEX(Mæglere!A:A,MATCH(B496,Mæglere!B:B,0))</f>
        <v>DB Ringsted</v>
      </c>
      <c r="B496">
        <v>22726</v>
      </c>
      <c r="C496" t="s">
        <v>63</v>
      </c>
      <c r="D496">
        <v>1870940</v>
      </c>
      <c r="E496" t="s">
        <v>233</v>
      </c>
      <c r="F496" t="s">
        <v>656</v>
      </c>
      <c r="G496">
        <v>4100</v>
      </c>
      <c r="H496" t="s">
        <v>642</v>
      </c>
      <c r="I496" s="11">
        <v>44640</v>
      </c>
      <c r="J496" s="12" t="s">
        <v>244</v>
      </c>
      <c r="K496" s="12"/>
      <c r="L496">
        <f t="shared" si="14"/>
        <v>0</v>
      </c>
      <c r="M496" t="str">
        <f t="shared" si="15"/>
        <v>UPDATE PremiumFakturering SET Kategori = 2, MaeglerKommentar = NULL, Faktureret = 0 WHERE BoligID = 1870940 AND AgentRegID = 22726</v>
      </c>
    </row>
    <row r="497" spans="1:13" x14ac:dyDescent="0.25">
      <c r="A497" t="str">
        <f>INDEX(Mæglere!A:A,MATCH(B497,Mæglere!B:B,0))</f>
        <v>DB Ringsted</v>
      </c>
      <c r="B497">
        <v>22726</v>
      </c>
      <c r="C497" t="s">
        <v>63</v>
      </c>
      <c r="D497">
        <v>1829805</v>
      </c>
      <c r="E497" t="s">
        <v>233</v>
      </c>
      <c r="F497" t="s">
        <v>657</v>
      </c>
      <c r="G497">
        <v>4100</v>
      </c>
      <c r="H497" t="s">
        <v>642</v>
      </c>
      <c r="I497" s="11">
        <v>44645</v>
      </c>
      <c r="J497" s="12" t="s">
        <v>244</v>
      </c>
      <c r="K497" s="12"/>
      <c r="L497">
        <f t="shared" si="14"/>
        <v>0</v>
      </c>
      <c r="M497" t="str">
        <f t="shared" si="15"/>
        <v>UPDATE PremiumFakturering SET Kategori = 2, MaeglerKommentar = NULL, Faktureret = 0 WHERE BoligID = 1829805 AND AgentRegID = 22726</v>
      </c>
    </row>
    <row r="498" spans="1:13" x14ac:dyDescent="0.25">
      <c r="A498" t="str">
        <f>INDEX(Mæglere!A:A,MATCH(B498,Mæglere!B:B,0))</f>
        <v>DB Roskilde</v>
      </c>
      <c r="B498">
        <v>22795</v>
      </c>
      <c r="C498" t="s">
        <v>64</v>
      </c>
      <c r="D498">
        <v>1862276</v>
      </c>
      <c r="E498" t="s">
        <v>246</v>
      </c>
      <c r="F498" t="s">
        <v>658</v>
      </c>
      <c r="G498">
        <v>4000</v>
      </c>
      <c r="H498" t="s">
        <v>541</v>
      </c>
      <c r="I498" s="11">
        <v>44595</v>
      </c>
      <c r="J498" s="12" t="s">
        <v>244</v>
      </c>
      <c r="K498" s="12"/>
      <c r="L498">
        <f t="shared" si="14"/>
        <v>0</v>
      </c>
      <c r="M498" t="str">
        <f t="shared" si="15"/>
        <v>UPDATE PremiumFakturering SET Kategori = 2, MaeglerKommentar = NULL, Faktureret = 0 WHERE BoligID = 1862276 AND AgentRegID = 22795</v>
      </c>
    </row>
    <row r="499" spans="1:13" x14ac:dyDescent="0.25">
      <c r="A499" t="str">
        <f>INDEX(Mæglere!A:A,MATCH(B499,Mæglere!B:B,0))</f>
        <v>DB Roskilde</v>
      </c>
      <c r="B499">
        <v>22795</v>
      </c>
      <c r="C499" t="s">
        <v>64</v>
      </c>
      <c r="D499">
        <v>1853329</v>
      </c>
      <c r="E499" t="s">
        <v>233</v>
      </c>
      <c r="F499" t="s">
        <v>659</v>
      </c>
      <c r="G499">
        <v>4000</v>
      </c>
      <c r="H499" t="s">
        <v>541</v>
      </c>
      <c r="I499" s="11">
        <v>44624</v>
      </c>
      <c r="J499" s="12" t="s">
        <v>236</v>
      </c>
      <c r="K499" s="12"/>
      <c r="L499">
        <f t="shared" si="14"/>
        <v>1</v>
      </c>
      <c r="M499" t="str">
        <f t="shared" si="15"/>
        <v>UPDATE PremiumFakturering SET Kategori = 1, MaeglerKommentar = NULL, Faktureret = 1 WHERE BoligID = 1853329 AND AgentRegID = 22795</v>
      </c>
    </row>
    <row r="500" spans="1:13" x14ac:dyDescent="0.25">
      <c r="A500" t="str">
        <f>INDEX(Mæglere!A:A,MATCH(B500,Mæglere!B:B,0))</f>
        <v>DB Roskilde</v>
      </c>
      <c r="B500">
        <v>22795</v>
      </c>
      <c r="C500" t="s">
        <v>64</v>
      </c>
      <c r="D500">
        <v>1867988</v>
      </c>
      <c r="E500" t="s">
        <v>255</v>
      </c>
      <c r="F500" t="s">
        <v>660</v>
      </c>
      <c r="G500">
        <v>4000</v>
      </c>
      <c r="H500" t="s">
        <v>541</v>
      </c>
      <c r="I500" s="11">
        <v>44626</v>
      </c>
      <c r="J500" s="12" t="s">
        <v>236</v>
      </c>
      <c r="K500" s="12"/>
      <c r="L500">
        <f t="shared" si="14"/>
        <v>1</v>
      </c>
      <c r="M500" t="str">
        <f t="shared" si="15"/>
        <v>UPDATE PremiumFakturering SET Kategori = 1, MaeglerKommentar = NULL, Faktureret = 1 WHERE BoligID = 1867988 AND AgentRegID = 22795</v>
      </c>
    </row>
    <row r="501" spans="1:13" x14ac:dyDescent="0.25">
      <c r="A501" t="str">
        <f>INDEX(Mæglere!A:A,MATCH(B501,Mæglere!B:B,0))</f>
        <v>DB Roskilde</v>
      </c>
      <c r="B501">
        <v>22795</v>
      </c>
      <c r="C501" t="s">
        <v>64</v>
      </c>
      <c r="D501">
        <v>1865155</v>
      </c>
      <c r="E501" t="s">
        <v>233</v>
      </c>
      <c r="F501" t="s">
        <v>662</v>
      </c>
      <c r="G501">
        <v>4000</v>
      </c>
      <c r="H501" t="s">
        <v>663</v>
      </c>
      <c r="I501" s="11">
        <v>44629</v>
      </c>
      <c r="J501" s="12" t="s">
        <v>240</v>
      </c>
      <c r="K501" s="12"/>
      <c r="L501">
        <f t="shared" si="14"/>
        <v>0</v>
      </c>
      <c r="M501" t="str">
        <f t="shared" si="15"/>
        <v>UPDATE PremiumFakturering SET Kategori = 3, MaeglerKommentar = NULL, Faktureret = 0 WHERE BoligID = 1865155 AND AgentRegID = 22795</v>
      </c>
    </row>
    <row r="502" spans="1:13" x14ac:dyDescent="0.25">
      <c r="A502" t="str">
        <f>INDEX(Mæglere!A:A,MATCH(B502,Mæglere!B:B,0))</f>
        <v>DB Roskilde</v>
      </c>
      <c r="B502">
        <v>22795</v>
      </c>
      <c r="C502" t="s">
        <v>64</v>
      </c>
      <c r="D502">
        <v>1869334</v>
      </c>
      <c r="E502" t="s">
        <v>255</v>
      </c>
      <c r="F502" t="s">
        <v>661</v>
      </c>
      <c r="G502">
        <v>4000</v>
      </c>
      <c r="H502" t="s">
        <v>541</v>
      </c>
      <c r="I502" s="11">
        <v>44629</v>
      </c>
      <c r="J502" s="12" t="s">
        <v>236</v>
      </c>
      <c r="K502" s="12"/>
      <c r="L502">
        <f t="shared" si="14"/>
        <v>1</v>
      </c>
      <c r="M502" t="str">
        <f t="shared" si="15"/>
        <v>UPDATE PremiumFakturering SET Kategori = 1, MaeglerKommentar = NULL, Faktureret = 1 WHERE BoligID = 1869334 AND AgentRegID = 22795</v>
      </c>
    </row>
    <row r="503" spans="1:13" x14ac:dyDescent="0.25">
      <c r="A503" t="str">
        <f>INDEX(Mæglere!A:A,MATCH(B503,Mæglere!B:B,0))</f>
        <v>DB Roskilde</v>
      </c>
      <c r="B503">
        <v>22795</v>
      </c>
      <c r="C503" t="s">
        <v>64</v>
      </c>
      <c r="D503">
        <v>1869409</v>
      </c>
      <c r="E503" t="s">
        <v>233</v>
      </c>
      <c r="F503" t="s">
        <v>664</v>
      </c>
      <c r="G503">
        <v>4000</v>
      </c>
      <c r="H503" t="s">
        <v>541</v>
      </c>
      <c r="I503" s="11">
        <v>44629</v>
      </c>
      <c r="J503" s="12" t="s">
        <v>236</v>
      </c>
      <c r="K503" s="12"/>
      <c r="L503">
        <f t="shared" si="14"/>
        <v>1</v>
      </c>
      <c r="M503" t="str">
        <f t="shared" si="15"/>
        <v>UPDATE PremiumFakturering SET Kategori = 1, MaeglerKommentar = NULL, Faktureret = 1 WHERE BoligID = 1869409 AND AgentRegID = 22795</v>
      </c>
    </row>
    <row r="504" spans="1:13" x14ac:dyDescent="0.25">
      <c r="A504" t="str">
        <f>INDEX(Mæglere!A:A,MATCH(B504,Mæglere!B:B,0))</f>
        <v>DB Roskilde</v>
      </c>
      <c r="B504">
        <v>22795</v>
      </c>
      <c r="C504" t="s">
        <v>64</v>
      </c>
      <c r="D504">
        <v>1852827</v>
      </c>
      <c r="E504" t="s">
        <v>233</v>
      </c>
      <c r="F504" t="s">
        <v>665</v>
      </c>
      <c r="G504">
        <v>4000</v>
      </c>
      <c r="H504" t="s">
        <v>541</v>
      </c>
      <c r="I504" s="11">
        <v>44634</v>
      </c>
      <c r="J504" s="12" t="s">
        <v>236</v>
      </c>
      <c r="K504" s="12"/>
      <c r="L504">
        <f t="shared" si="14"/>
        <v>1</v>
      </c>
      <c r="M504" t="str">
        <f t="shared" si="15"/>
        <v>UPDATE PremiumFakturering SET Kategori = 1, MaeglerKommentar = NULL, Faktureret = 1 WHERE BoligID = 1852827 AND AgentRegID = 22795</v>
      </c>
    </row>
    <row r="505" spans="1:13" x14ac:dyDescent="0.25">
      <c r="A505" t="str">
        <f>INDEX(Mæglere!A:A,MATCH(B505,Mæglere!B:B,0))</f>
        <v>DB Roskilde</v>
      </c>
      <c r="B505">
        <v>22795</v>
      </c>
      <c r="C505" t="s">
        <v>64</v>
      </c>
      <c r="D505">
        <v>1866961</v>
      </c>
      <c r="E505" t="s">
        <v>255</v>
      </c>
      <c r="F505" t="s">
        <v>666</v>
      </c>
      <c r="G505">
        <v>4000</v>
      </c>
      <c r="H505" t="s">
        <v>541</v>
      </c>
      <c r="I505" s="11">
        <v>44642</v>
      </c>
      <c r="J505" s="12" t="s">
        <v>236</v>
      </c>
      <c r="K505" s="12"/>
      <c r="L505">
        <f t="shared" si="14"/>
        <v>1</v>
      </c>
      <c r="M505" t="str">
        <f t="shared" si="15"/>
        <v>UPDATE PremiumFakturering SET Kategori = 1, MaeglerKommentar = NULL, Faktureret = 1 WHERE BoligID = 1866961 AND AgentRegID = 22795</v>
      </c>
    </row>
    <row r="506" spans="1:13" x14ac:dyDescent="0.25">
      <c r="A506" t="str">
        <f>INDEX(Mæglere!A:A,MATCH(B506,Mæglere!B:B,0))</f>
        <v>DB Roskilde</v>
      </c>
      <c r="B506">
        <v>22795</v>
      </c>
      <c r="C506" t="s">
        <v>64</v>
      </c>
      <c r="D506">
        <v>1872172</v>
      </c>
      <c r="E506" t="s">
        <v>246</v>
      </c>
      <c r="F506" t="s">
        <v>667</v>
      </c>
      <c r="G506">
        <v>4000</v>
      </c>
      <c r="H506" t="s">
        <v>541</v>
      </c>
      <c r="I506" s="11">
        <v>44647</v>
      </c>
      <c r="J506" s="12" t="s">
        <v>236</v>
      </c>
      <c r="K506" s="12"/>
      <c r="L506">
        <f t="shared" si="14"/>
        <v>1</v>
      </c>
      <c r="M506" t="str">
        <f t="shared" si="15"/>
        <v>UPDATE PremiumFakturering SET Kategori = 1, MaeglerKommentar = NULL, Faktureret = 1 WHERE BoligID = 1872172 AND AgentRegID = 22795</v>
      </c>
    </row>
    <row r="507" spans="1:13" x14ac:dyDescent="0.25">
      <c r="A507" t="str">
        <f>INDEX(Mæglere!A:A,MATCH(B507,Mæglere!B:B,0))</f>
        <v>DB Roskilde</v>
      </c>
      <c r="B507">
        <v>22795</v>
      </c>
      <c r="C507" t="s">
        <v>64</v>
      </c>
      <c r="D507">
        <v>1853847</v>
      </c>
      <c r="E507" t="s">
        <v>255</v>
      </c>
      <c r="F507" t="s">
        <v>668</v>
      </c>
      <c r="G507">
        <v>4000</v>
      </c>
      <c r="H507" t="s">
        <v>541</v>
      </c>
      <c r="I507" s="11">
        <v>44651</v>
      </c>
      <c r="J507" s="12" t="s">
        <v>240</v>
      </c>
      <c r="K507" s="12"/>
      <c r="L507">
        <f t="shared" si="14"/>
        <v>0</v>
      </c>
      <c r="M507" t="str">
        <f t="shared" si="15"/>
        <v>UPDATE PremiumFakturering SET Kategori = 3, MaeglerKommentar = NULL, Faktureret = 0 WHERE BoligID = 1853847 AND AgentRegID = 22795</v>
      </c>
    </row>
    <row r="508" spans="1:13" x14ac:dyDescent="0.25">
      <c r="A508" t="str">
        <f>INDEX(Mæglere!A:A,MATCH(B508,Mæglere!B:B,0))</f>
        <v>DB Roskilde</v>
      </c>
      <c r="B508">
        <v>25005</v>
      </c>
      <c r="C508" t="s">
        <v>669</v>
      </c>
      <c r="D508">
        <v>1869835</v>
      </c>
      <c r="E508" t="s">
        <v>233</v>
      </c>
      <c r="F508" t="s">
        <v>670</v>
      </c>
      <c r="G508">
        <v>4070</v>
      </c>
      <c r="H508" t="s">
        <v>663</v>
      </c>
      <c r="I508" s="11">
        <v>44635</v>
      </c>
      <c r="J508" s="12" t="s">
        <v>236</v>
      </c>
      <c r="K508" s="12"/>
      <c r="L508">
        <f t="shared" si="14"/>
        <v>1</v>
      </c>
      <c r="M508" t="str">
        <f t="shared" si="15"/>
        <v>UPDATE PremiumFakturering SET Kategori = 1, MaeglerKommentar = NULL, Faktureret = 1 WHERE BoligID = 1869835 AND AgentRegID = 25005</v>
      </c>
    </row>
    <row r="509" spans="1:13" x14ac:dyDescent="0.25">
      <c r="A509" t="str">
        <f>INDEX(Mæglere!A:A,MATCH(B509,Mæglere!B:B,0))</f>
        <v>DB Roskilde</v>
      </c>
      <c r="B509">
        <v>25005</v>
      </c>
      <c r="C509" t="s">
        <v>669</v>
      </c>
      <c r="D509">
        <v>1834218</v>
      </c>
      <c r="E509" t="s">
        <v>233</v>
      </c>
      <c r="F509" t="s">
        <v>671</v>
      </c>
      <c r="G509">
        <v>4060</v>
      </c>
      <c r="H509" t="s">
        <v>663</v>
      </c>
      <c r="I509" s="11">
        <v>44636</v>
      </c>
      <c r="J509" s="12" t="s">
        <v>240</v>
      </c>
      <c r="K509" s="12"/>
      <c r="L509">
        <f t="shared" si="14"/>
        <v>0</v>
      </c>
      <c r="M509" t="str">
        <f t="shared" si="15"/>
        <v>UPDATE PremiumFakturering SET Kategori = 3, MaeglerKommentar = NULL, Faktureret = 0 WHERE BoligID = 1834218 AND AgentRegID = 25005</v>
      </c>
    </row>
    <row r="510" spans="1:13" x14ac:dyDescent="0.25">
      <c r="A510" t="str">
        <f>INDEX(Mæglere!A:A,MATCH(B510,Mæglere!B:B,0))</f>
        <v>DB Roskilde</v>
      </c>
      <c r="B510">
        <v>25005</v>
      </c>
      <c r="C510" t="s">
        <v>669</v>
      </c>
      <c r="D510">
        <v>1820128</v>
      </c>
      <c r="E510" t="s">
        <v>233</v>
      </c>
      <c r="F510" t="s">
        <v>672</v>
      </c>
      <c r="G510">
        <v>4330</v>
      </c>
      <c r="H510" t="s">
        <v>663</v>
      </c>
      <c r="I510" s="11">
        <v>44641</v>
      </c>
      <c r="J510" s="12" t="s">
        <v>240</v>
      </c>
      <c r="K510" s="12"/>
      <c r="L510">
        <f t="shared" si="14"/>
        <v>0</v>
      </c>
      <c r="M510" t="str">
        <f t="shared" si="15"/>
        <v>UPDATE PremiumFakturering SET Kategori = 3, MaeglerKommentar = NULL, Faktureret = 0 WHERE BoligID = 1820128 AND AgentRegID = 25005</v>
      </c>
    </row>
    <row r="511" spans="1:13" x14ac:dyDescent="0.25">
      <c r="A511" t="str">
        <f>INDEX(Mæglere!A:A,MATCH(B511,Mæglere!B:B,0))</f>
        <v>DB Roskilde</v>
      </c>
      <c r="B511">
        <v>25005</v>
      </c>
      <c r="C511" t="s">
        <v>669</v>
      </c>
      <c r="D511">
        <v>1874645</v>
      </c>
      <c r="E511" t="s">
        <v>297</v>
      </c>
      <c r="F511" t="s">
        <v>673</v>
      </c>
      <c r="G511">
        <v>4060</v>
      </c>
      <c r="H511" t="s">
        <v>663</v>
      </c>
      <c r="I511" s="11">
        <v>44645</v>
      </c>
      <c r="J511" s="12" t="s">
        <v>236</v>
      </c>
      <c r="K511" s="12"/>
      <c r="L511">
        <f t="shared" si="14"/>
        <v>1</v>
      </c>
      <c r="M511" t="str">
        <f t="shared" si="15"/>
        <v>UPDATE PremiumFakturering SET Kategori = 1, MaeglerKommentar = NULL, Faktureret = 1 WHERE BoligID = 1874645 AND AgentRegID = 25005</v>
      </c>
    </row>
    <row r="512" spans="1:13" x14ac:dyDescent="0.25">
      <c r="A512" t="str">
        <f>INDEX(Mæglere!A:A,MATCH(B512,Mæglere!B:B,0))</f>
        <v>DB Roskilde</v>
      </c>
      <c r="B512">
        <v>25005</v>
      </c>
      <c r="C512" t="s">
        <v>669</v>
      </c>
      <c r="D512">
        <v>1872744</v>
      </c>
      <c r="E512" t="s">
        <v>233</v>
      </c>
      <c r="F512" t="s">
        <v>674</v>
      </c>
      <c r="G512">
        <v>4060</v>
      </c>
      <c r="H512" t="s">
        <v>663</v>
      </c>
      <c r="I512" s="11">
        <v>44645</v>
      </c>
      <c r="J512" s="12" t="s">
        <v>236</v>
      </c>
      <c r="K512" s="12"/>
      <c r="L512">
        <f t="shared" si="14"/>
        <v>1</v>
      </c>
      <c r="M512" t="str">
        <f t="shared" si="15"/>
        <v>UPDATE PremiumFakturering SET Kategori = 1, MaeglerKommentar = NULL, Faktureret = 1 WHERE BoligID = 1872744 AND AgentRegID = 25005</v>
      </c>
    </row>
    <row r="513" spans="1:13" x14ac:dyDescent="0.25">
      <c r="A513" t="str">
        <f>INDEX(Mæglere!A:A,MATCH(B513,Mæglere!B:B,0))</f>
        <v>DB Roskilde</v>
      </c>
      <c r="B513">
        <v>25005</v>
      </c>
      <c r="C513" t="s">
        <v>669</v>
      </c>
      <c r="D513">
        <v>1843728</v>
      </c>
      <c r="E513" t="s">
        <v>233</v>
      </c>
      <c r="F513" t="s">
        <v>675</v>
      </c>
      <c r="G513">
        <v>4320</v>
      </c>
      <c r="H513" t="s">
        <v>663</v>
      </c>
      <c r="I513" s="11">
        <v>44648</v>
      </c>
      <c r="J513" s="12" t="s">
        <v>236</v>
      </c>
      <c r="K513" s="12"/>
      <c r="L513">
        <f t="shared" si="14"/>
        <v>1</v>
      </c>
      <c r="M513" t="str">
        <f t="shared" si="15"/>
        <v>UPDATE PremiumFakturering SET Kategori = 1, MaeglerKommentar = NULL, Faktureret = 1 WHERE BoligID = 1843728 AND AgentRegID = 25005</v>
      </c>
    </row>
    <row r="514" spans="1:13" x14ac:dyDescent="0.25">
      <c r="A514" t="str">
        <f>INDEX(Mæglere!A:A,MATCH(B514,Mæglere!B:B,0))</f>
        <v>DB Roskilde</v>
      </c>
      <c r="B514">
        <v>25005</v>
      </c>
      <c r="C514" t="s">
        <v>669</v>
      </c>
      <c r="D514">
        <v>1836191</v>
      </c>
      <c r="E514" t="s">
        <v>233</v>
      </c>
      <c r="F514" t="s">
        <v>676</v>
      </c>
      <c r="G514">
        <v>4320</v>
      </c>
      <c r="H514" t="s">
        <v>663</v>
      </c>
      <c r="I514" s="11">
        <v>44650</v>
      </c>
      <c r="J514" s="12" t="s">
        <v>244</v>
      </c>
      <c r="K514" s="12"/>
      <c r="L514">
        <f t="shared" si="14"/>
        <v>0</v>
      </c>
      <c r="M514" t="str">
        <f t="shared" si="15"/>
        <v>UPDATE PremiumFakturering SET Kategori = 2, MaeglerKommentar = NULL, Faktureret = 0 WHERE BoligID = 1836191 AND AgentRegID = 25005</v>
      </c>
    </row>
    <row r="515" spans="1:13" x14ac:dyDescent="0.25">
      <c r="A515" t="str">
        <f>INDEX(Mæglere!A:A,MATCH(B515,Mæglere!B:B,0))</f>
        <v>DB Roskilde</v>
      </c>
      <c r="B515">
        <v>25005</v>
      </c>
      <c r="C515" t="s">
        <v>669</v>
      </c>
      <c r="D515">
        <v>1857009</v>
      </c>
      <c r="E515" t="s">
        <v>233</v>
      </c>
      <c r="F515" t="s">
        <v>678</v>
      </c>
      <c r="G515">
        <v>4070</v>
      </c>
      <c r="H515" t="s">
        <v>663</v>
      </c>
      <c r="I515" s="11">
        <v>44651</v>
      </c>
      <c r="J515" s="12" t="s">
        <v>244</v>
      </c>
      <c r="K515" s="12"/>
      <c r="L515">
        <f t="shared" ref="L515:L578" si="16">IF(J515="1 - Solgt",1,0)</f>
        <v>0</v>
      </c>
      <c r="M515" t="str">
        <f t="shared" ref="M515:M578" si="17">IF(OR(K515="",LEFT(J515,1)=1),"UPDATE PremiumFakturering SET Kategori = "&amp;LEFT(J515,1)&amp;", MaeglerKommentar = NULL, Faktureret = "&amp;L515&amp;" WHERE BoligID = "&amp;D515&amp;" AND AgentRegID = "&amp;B515,"UPDATE PremiumFakturering SET Kategori = "&amp;LEFT(J515,1)&amp;", MaeglerKommentar = '"&amp;K515&amp;"', Faktureret = "&amp;L515&amp;" WHERE BoligID = "&amp;D515&amp;" AND AgentRegID = "&amp;B515)</f>
        <v>UPDATE PremiumFakturering SET Kategori = 2, MaeglerKommentar = NULL, Faktureret = 0 WHERE BoligID = 1857009 AND AgentRegID = 25005</v>
      </c>
    </row>
    <row r="516" spans="1:13" x14ac:dyDescent="0.25">
      <c r="A516" t="str">
        <f>INDEX(Mæglere!A:A,MATCH(B516,Mæglere!B:B,0))</f>
        <v>DB Roskilde</v>
      </c>
      <c r="B516">
        <v>25005</v>
      </c>
      <c r="C516" t="s">
        <v>669</v>
      </c>
      <c r="D516">
        <v>1842764</v>
      </c>
      <c r="E516" t="s">
        <v>233</v>
      </c>
      <c r="F516" t="s">
        <v>677</v>
      </c>
      <c r="G516">
        <v>4320</v>
      </c>
      <c r="H516" t="s">
        <v>663</v>
      </c>
      <c r="I516" s="11">
        <v>44651</v>
      </c>
      <c r="J516" s="12" t="s">
        <v>244</v>
      </c>
      <c r="K516" s="12"/>
      <c r="L516">
        <f t="shared" si="16"/>
        <v>0</v>
      </c>
      <c r="M516" t="str">
        <f t="shared" si="17"/>
        <v>UPDATE PremiumFakturering SET Kategori = 2, MaeglerKommentar = NULL, Faktureret = 0 WHERE BoligID = 1842764 AND AgentRegID = 25005</v>
      </c>
    </row>
    <row r="517" spans="1:13" x14ac:dyDescent="0.25">
      <c r="A517" t="str">
        <f>INDEX(Mæglere!A:A,MATCH(B517,Mæglere!B:B,0))</f>
        <v>DB Rødovre</v>
      </c>
      <c r="B517">
        <v>303</v>
      </c>
      <c r="C517" t="s">
        <v>65</v>
      </c>
      <c r="D517">
        <v>1862331</v>
      </c>
      <c r="E517" t="s">
        <v>233</v>
      </c>
      <c r="F517" t="s">
        <v>679</v>
      </c>
      <c r="G517">
        <v>2610</v>
      </c>
      <c r="H517" t="s">
        <v>680</v>
      </c>
      <c r="I517" s="11">
        <v>44606</v>
      </c>
      <c r="J517" s="12" t="s">
        <v>236</v>
      </c>
      <c r="K517" s="12"/>
      <c r="L517">
        <f t="shared" si="16"/>
        <v>1</v>
      </c>
      <c r="M517" t="str">
        <f t="shared" si="17"/>
        <v>UPDATE PremiumFakturering SET Kategori = 1, MaeglerKommentar = NULL, Faktureret = 1 WHERE BoligID = 1862331 AND AgentRegID = 303</v>
      </c>
    </row>
    <row r="518" spans="1:13" x14ac:dyDescent="0.25">
      <c r="A518" t="str">
        <f>INDEX(Mæglere!A:A,MATCH(B518,Mæglere!B:B,0))</f>
        <v>DB Rødovre</v>
      </c>
      <c r="B518">
        <v>303</v>
      </c>
      <c r="C518" t="s">
        <v>65</v>
      </c>
      <c r="D518">
        <v>1863760</v>
      </c>
      <c r="E518" t="s">
        <v>255</v>
      </c>
      <c r="F518" t="s">
        <v>681</v>
      </c>
      <c r="G518">
        <v>2610</v>
      </c>
      <c r="H518" t="s">
        <v>680</v>
      </c>
      <c r="I518" s="11">
        <v>44612</v>
      </c>
      <c r="J518" s="12" t="s">
        <v>236</v>
      </c>
      <c r="K518" s="12"/>
      <c r="L518">
        <f t="shared" si="16"/>
        <v>1</v>
      </c>
      <c r="M518" t="str">
        <f t="shared" si="17"/>
        <v>UPDATE PremiumFakturering SET Kategori = 1, MaeglerKommentar = NULL, Faktureret = 1 WHERE BoligID = 1863760 AND AgentRegID = 303</v>
      </c>
    </row>
    <row r="519" spans="1:13" x14ac:dyDescent="0.25">
      <c r="A519" t="str">
        <f>INDEX(Mæglere!A:A,MATCH(B519,Mæglere!B:B,0))</f>
        <v>DB Rødovre</v>
      </c>
      <c r="B519">
        <v>303</v>
      </c>
      <c r="C519" t="s">
        <v>65</v>
      </c>
      <c r="D519">
        <v>1854369</v>
      </c>
      <c r="E519" t="s">
        <v>246</v>
      </c>
      <c r="F519" t="s">
        <v>682</v>
      </c>
      <c r="G519">
        <v>2610</v>
      </c>
      <c r="H519" t="s">
        <v>680</v>
      </c>
      <c r="I519" s="11">
        <v>44615</v>
      </c>
      <c r="J519" s="12" t="s">
        <v>236</v>
      </c>
      <c r="K519" s="12"/>
      <c r="L519">
        <f t="shared" si="16"/>
        <v>1</v>
      </c>
      <c r="M519" t="str">
        <f t="shared" si="17"/>
        <v>UPDATE PremiumFakturering SET Kategori = 1, MaeglerKommentar = NULL, Faktureret = 1 WHERE BoligID = 1854369 AND AgentRegID = 303</v>
      </c>
    </row>
    <row r="520" spans="1:13" x14ac:dyDescent="0.25">
      <c r="A520" t="str">
        <f>INDEX(Mæglere!A:A,MATCH(B520,Mæglere!B:B,0))</f>
        <v>DB Rødovre</v>
      </c>
      <c r="B520">
        <v>303</v>
      </c>
      <c r="C520" t="s">
        <v>65</v>
      </c>
      <c r="D520">
        <v>1867740</v>
      </c>
      <c r="E520" t="s">
        <v>233</v>
      </c>
      <c r="F520" t="s">
        <v>683</v>
      </c>
      <c r="G520">
        <v>2610</v>
      </c>
      <c r="H520" t="s">
        <v>680</v>
      </c>
      <c r="I520" s="11">
        <v>44621</v>
      </c>
      <c r="J520" s="12" t="s">
        <v>236</v>
      </c>
      <c r="K520" s="12"/>
      <c r="L520">
        <f t="shared" si="16"/>
        <v>1</v>
      </c>
      <c r="M520" t="str">
        <f t="shared" si="17"/>
        <v>UPDATE PremiumFakturering SET Kategori = 1, MaeglerKommentar = NULL, Faktureret = 1 WHERE BoligID = 1867740 AND AgentRegID = 303</v>
      </c>
    </row>
    <row r="521" spans="1:13" x14ac:dyDescent="0.25">
      <c r="A521" t="str">
        <f>INDEX(Mæglere!A:A,MATCH(B521,Mæglere!B:B,0))</f>
        <v>DB Rødovre</v>
      </c>
      <c r="B521">
        <v>303</v>
      </c>
      <c r="C521" t="s">
        <v>65</v>
      </c>
      <c r="D521">
        <v>1860530</v>
      </c>
      <c r="E521" t="s">
        <v>255</v>
      </c>
      <c r="F521" t="s">
        <v>684</v>
      </c>
      <c r="G521">
        <v>2610</v>
      </c>
      <c r="H521" t="s">
        <v>680</v>
      </c>
      <c r="I521" s="11">
        <v>44643</v>
      </c>
      <c r="J521" s="12" t="s">
        <v>236</v>
      </c>
      <c r="K521" s="12"/>
      <c r="L521">
        <f t="shared" si="16"/>
        <v>1</v>
      </c>
      <c r="M521" t="str">
        <f t="shared" si="17"/>
        <v>UPDATE PremiumFakturering SET Kategori = 1, MaeglerKommentar = NULL, Faktureret = 1 WHERE BoligID = 1860530 AND AgentRegID = 303</v>
      </c>
    </row>
    <row r="522" spans="1:13" x14ac:dyDescent="0.25">
      <c r="A522" t="str">
        <f>INDEX(Mæglere!A:A,MATCH(B522,Mæglere!B:B,0))</f>
        <v>DB Rødovre</v>
      </c>
      <c r="B522">
        <v>303</v>
      </c>
      <c r="C522" t="s">
        <v>65</v>
      </c>
      <c r="D522">
        <v>1873163</v>
      </c>
      <c r="E522" t="s">
        <v>255</v>
      </c>
      <c r="F522" t="s">
        <v>685</v>
      </c>
      <c r="G522">
        <v>2610</v>
      </c>
      <c r="H522" t="s">
        <v>680</v>
      </c>
      <c r="I522" s="11">
        <v>44651</v>
      </c>
      <c r="J522" s="12" t="s">
        <v>236</v>
      </c>
      <c r="K522" s="12"/>
      <c r="L522">
        <f t="shared" si="16"/>
        <v>1</v>
      </c>
      <c r="M522" t="str">
        <f t="shared" si="17"/>
        <v>UPDATE PremiumFakturering SET Kategori = 1, MaeglerKommentar = NULL, Faktureret = 1 WHERE BoligID = 1873163 AND AgentRegID = 303</v>
      </c>
    </row>
    <row r="523" spans="1:13" x14ac:dyDescent="0.25">
      <c r="A523" t="str">
        <f>INDEX(Mæglere!A:A,MATCH(B523,Mæglere!B:B,0))</f>
        <v>DB Rønne</v>
      </c>
      <c r="B523">
        <v>18118</v>
      </c>
      <c r="C523" t="s">
        <v>686</v>
      </c>
      <c r="D523">
        <v>1860124</v>
      </c>
      <c r="E523" t="s">
        <v>246</v>
      </c>
      <c r="F523" t="s">
        <v>687</v>
      </c>
      <c r="G523">
        <v>3700</v>
      </c>
      <c r="H523" t="s">
        <v>567</v>
      </c>
      <c r="I523" s="11">
        <v>44592</v>
      </c>
      <c r="J523" s="12" t="s">
        <v>236</v>
      </c>
      <c r="K523" s="12"/>
      <c r="L523">
        <f t="shared" si="16"/>
        <v>1</v>
      </c>
      <c r="M523" t="str">
        <f t="shared" si="17"/>
        <v>UPDATE PremiumFakturering SET Kategori = 1, MaeglerKommentar = NULL, Faktureret = 1 WHERE BoligID = 1860124 AND AgentRegID = 18118</v>
      </c>
    </row>
    <row r="524" spans="1:13" x14ac:dyDescent="0.25">
      <c r="A524" t="str">
        <f>INDEX(Mæglere!A:A,MATCH(B524,Mæglere!B:B,0))</f>
        <v>DB Rønne</v>
      </c>
      <c r="B524">
        <v>18118</v>
      </c>
      <c r="C524" t="s">
        <v>686</v>
      </c>
      <c r="D524">
        <v>1810692</v>
      </c>
      <c r="E524" t="s">
        <v>233</v>
      </c>
      <c r="F524" t="s">
        <v>688</v>
      </c>
      <c r="G524">
        <v>3700</v>
      </c>
      <c r="H524" t="s">
        <v>567</v>
      </c>
      <c r="I524" s="11">
        <v>44595</v>
      </c>
      <c r="J524" s="12" t="s">
        <v>236</v>
      </c>
      <c r="K524" s="12"/>
      <c r="L524">
        <f t="shared" si="16"/>
        <v>1</v>
      </c>
      <c r="M524" t="str">
        <f t="shared" si="17"/>
        <v>UPDATE PremiumFakturering SET Kategori = 1, MaeglerKommentar = NULL, Faktureret = 1 WHERE BoligID = 1810692 AND AgentRegID = 18118</v>
      </c>
    </row>
    <row r="525" spans="1:13" x14ac:dyDescent="0.25">
      <c r="A525" t="str">
        <f>INDEX(Mæglere!A:A,MATCH(B525,Mæglere!B:B,0))</f>
        <v>DB Rønne</v>
      </c>
      <c r="B525">
        <v>18118</v>
      </c>
      <c r="C525" t="s">
        <v>686</v>
      </c>
      <c r="D525">
        <v>1856298</v>
      </c>
      <c r="E525" t="s">
        <v>246</v>
      </c>
      <c r="F525" t="s">
        <v>689</v>
      </c>
      <c r="G525">
        <v>3790</v>
      </c>
      <c r="H525" t="s">
        <v>567</v>
      </c>
      <c r="I525" s="11">
        <v>44595</v>
      </c>
      <c r="J525" s="12" t="s">
        <v>236</v>
      </c>
      <c r="K525" s="12"/>
      <c r="L525">
        <f t="shared" si="16"/>
        <v>1</v>
      </c>
      <c r="M525" t="str">
        <f t="shared" si="17"/>
        <v>UPDATE PremiumFakturering SET Kategori = 1, MaeglerKommentar = NULL, Faktureret = 1 WHERE BoligID = 1856298 AND AgentRegID = 18118</v>
      </c>
    </row>
    <row r="526" spans="1:13" x14ac:dyDescent="0.25">
      <c r="A526" t="str">
        <f>INDEX(Mæglere!A:A,MATCH(B526,Mæglere!B:B,0))</f>
        <v>DB Rønne</v>
      </c>
      <c r="B526">
        <v>18118</v>
      </c>
      <c r="C526" t="s">
        <v>686</v>
      </c>
      <c r="D526">
        <v>1840096</v>
      </c>
      <c r="E526" t="s">
        <v>233</v>
      </c>
      <c r="F526" t="s">
        <v>690</v>
      </c>
      <c r="G526">
        <v>3700</v>
      </c>
      <c r="H526" t="s">
        <v>567</v>
      </c>
      <c r="I526" s="11">
        <v>44601</v>
      </c>
      <c r="J526" s="12" t="s">
        <v>236</v>
      </c>
      <c r="K526" s="12"/>
      <c r="L526">
        <f t="shared" si="16"/>
        <v>1</v>
      </c>
      <c r="M526" t="str">
        <f t="shared" si="17"/>
        <v>UPDATE PremiumFakturering SET Kategori = 1, MaeglerKommentar = NULL, Faktureret = 1 WHERE BoligID = 1840096 AND AgentRegID = 18118</v>
      </c>
    </row>
    <row r="527" spans="1:13" x14ac:dyDescent="0.25">
      <c r="A527" t="str">
        <f>INDEX(Mæglere!A:A,MATCH(B527,Mæglere!B:B,0))</f>
        <v>DB Rønne</v>
      </c>
      <c r="B527">
        <v>18118</v>
      </c>
      <c r="C527" t="s">
        <v>686</v>
      </c>
      <c r="D527">
        <v>1863603</v>
      </c>
      <c r="E527" t="s">
        <v>246</v>
      </c>
      <c r="F527" t="s">
        <v>691</v>
      </c>
      <c r="G527">
        <v>3700</v>
      </c>
      <c r="H527" t="s">
        <v>567</v>
      </c>
      <c r="I527" s="11">
        <v>44612</v>
      </c>
      <c r="J527" s="12" t="s">
        <v>236</v>
      </c>
      <c r="K527" s="12"/>
      <c r="L527">
        <f t="shared" si="16"/>
        <v>1</v>
      </c>
      <c r="M527" t="str">
        <f t="shared" si="17"/>
        <v>UPDATE PremiumFakturering SET Kategori = 1, MaeglerKommentar = NULL, Faktureret = 1 WHERE BoligID = 1863603 AND AgentRegID = 18118</v>
      </c>
    </row>
    <row r="528" spans="1:13" x14ac:dyDescent="0.25">
      <c r="A528" t="str">
        <f>INDEX(Mæglere!A:A,MATCH(B528,Mæglere!B:B,0))</f>
        <v>DB Rønne</v>
      </c>
      <c r="B528">
        <v>18118</v>
      </c>
      <c r="C528" t="s">
        <v>686</v>
      </c>
      <c r="D528">
        <v>1836246</v>
      </c>
      <c r="E528" t="s">
        <v>233</v>
      </c>
      <c r="F528" t="s">
        <v>692</v>
      </c>
      <c r="G528">
        <v>3770</v>
      </c>
      <c r="H528" t="s">
        <v>567</v>
      </c>
      <c r="I528" s="11">
        <v>44615</v>
      </c>
      <c r="J528" s="12" t="s">
        <v>236</v>
      </c>
      <c r="K528" s="12"/>
      <c r="L528">
        <f t="shared" si="16"/>
        <v>1</v>
      </c>
      <c r="M528" t="str">
        <f t="shared" si="17"/>
        <v>UPDATE PremiumFakturering SET Kategori = 1, MaeglerKommentar = NULL, Faktureret = 1 WHERE BoligID = 1836246 AND AgentRegID = 18118</v>
      </c>
    </row>
    <row r="529" spans="1:13" x14ac:dyDescent="0.25">
      <c r="A529" t="str">
        <f>INDEX(Mæglere!A:A,MATCH(B529,Mæglere!B:B,0))</f>
        <v>DB Rønne</v>
      </c>
      <c r="B529">
        <v>18118</v>
      </c>
      <c r="C529" t="s">
        <v>686</v>
      </c>
      <c r="D529">
        <v>1865267</v>
      </c>
      <c r="E529" t="s">
        <v>233</v>
      </c>
      <c r="F529" t="s">
        <v>693</v>
      </c>
      <c r="G529">
        <v>3790</v>
      </c>
      <c r="H529" t="s">
        <v>567</v>
      </c>
      <c r="I529" s="11">
        <v>44616</v>
      </c>
      <c r="J529" s="12" t="s">
        <v>236</v>
      </c>
      <c r="K529" s="12"/>
      <c r="L529">
        <f t="shared" si="16"/>
        <v>1</v>
      </c>
      <c r="M529" t="str">
        <f t="shared" si="17"/>
        <v>UPDATE PremiumFakturering SET Kategori = 1, MaeglerKommentar = NULL, Faktureret = 1 WHERE BoligID = 1865267 AND AgentRegID = 18118</v>
      </c>
    </row>
    <row r="530" spans="1:13" x14ac:dyDescent="0.25">
      <c r="A530" t="str">
        <f>INDEX(Mæglere!A:A,MATCH(B530,Mæglere!B:B,0))</f>
        <v>DB Rønne</v>
      </c>
      <c r="B530">
        <v>18118</v>
      </c>
      <c r="C530" t="s">
        <v>686</v>
      </c>
      <c r="D530">
        <v>1808913</v>
      </c>
      <c r="E530" t="s">
        <v>233</v>
      </c>
      <c r="F530" t="s">
        <v>695</v>
      </c>
      <c r="G530">
        <v>3700</v>
      </c>
      <c r="H530" t="s">
        <v>567</v>
      </c>
      <c r="I530" s="11">
        <v>44623</v>
      </c>
      <c r="J530" s="12" t="s">
        <v>236</v>
      </c>
      <c r="K530" s="12"/>
      <c r="L530">
        <f t="shared" si="16"/>
        <v>1</v>
      </c>
      <c r="M530" t="str">
        <f t="shared" si="17"/>
        <v>UPDATE PremiumFakturering SET Kategori = 1, MaeglerKommentar = NULL, Faktureret = 1 WHERE BoligID = 1808913 AND AgentRegID = 18118</v>
      </c>
    </row>
    <row r="531" spans="1:13" x14ac:dyDescent="0.25">
      <c r="A531" t="str">
        <f>INDEX(Mæglere!A:A,MATCH(B531,Mæglere!B:B,0))</f>
        <v>DB Rønne</v>
      </c>
      <c r="B531">
        <v>18118</v>
      </c>
      <c r="C531" t="s">
        <v>686</v>
      </c>
      <c r="D531">
        <v>1867119</v>
      </c>
      <c r="E531" t="s">
        <v>233</v>
      </c>
      <c r="F531" t="s">
        <v>696</v>
      </c>
      <c r="G531">
        <v>3782</v>
      </c>
      <c r="H531" t="s">
        <v>567</v>
      </c>
      <c r="I531" s="11">
        <v>44623</v>
      </c>
      <c r="J531" s="12" t="s">
        <v>236</v>
      </c>
      <c r="K531" s="12"/>
      <c r="L531">
        <f t="shared" si="16"/>
        <v>1</v>
      </c>
      <c r="M531" t="str">
        <f t="shared" si="17"/>
        <v>UPDATE PremiumFakturering SET Kategori = 1, MaeglerKommentar = NULL, Faktureret = 1 WHERE BoligID = 1867119 AND AgentRegID = 18118</v>
      </c>
    </row>
    <row r="532" spans="1:13" x14ac:dyDescent="0.25">
      <c r="A532" t="str">
        <f>INDEX(Mæglere!A:A,MATCH(B532,Mæglere!B:B,0))</f>
        <v>DB Rønne</v>
      </c>
      <c r="B532">
        <v>18118</v>
      </c>
      <c r="C532" t="s">
        <v>686</v>
      </c>
      <c r="D532">
        <v>1861673</v>
      </c>
      <c r="E532" t="s">
        <v>233</v>
      </c>
      <c r="F532" t="s">
        <v>694</v>
      </c>
      <c r="G532">
        <v>3790</v>
      </c>
      <c r="H532" t="s">
        <v>567</v>
      </c>
      <c r="I532" s="11">
        <v>44623</v>
      </c>
      <c r="J532" s="12" t="s">
        <v>236</v>
      </c>
      <c r="K532" s="12"/>
      <c r="L532">
        <f t="shared" si="16"/>
        <v>1</v>
      </c>
      <c r="M532" t="str">
        <f t="shared" si="17"/>
        <v>UPDATE PremiumFakturering SET Kategori = 1, MaeglerKommentar = NULL, Faktureret = 1 WHERE BoligID = 1861673 AND AgentRegID = 18118</v>
      </c>
    </row>
    <row r="533" spans="1:13" x14ac:dyDescent="0.25">
      <c r="A533" t="str">
        <f>INDEX(Mæglere!A:A,MATCH(B533,Mæglere!B:B,0))</f>
        <v>DB Rønne</v>
      </c>
      <c r="B533">
        <v>18118</v>
      </c>
      <c r="C533" t="s">
        <v>686</v>
      </c>
      <c r="D533">
        <v>1868746</v>
      </c>
      <c r="E533" t="s">
        <v>233</v>
      </c>
      <c r="F533" t="s">
        <v>697</v>
      </c>
      <c r="G533">
        <v>3700</v>
      </c>
      <c r="H533" t="s">
        <v>567</v>
      </c>
      <c r="I533" s="11">
        <v>44624</v>
      </c>
      <c r="J533" s="12" t="s">
        <v>236</v>
      </c>
      <c r="K533" s="12"/>
      <c r="L533">
        <f t="shared" si="16"/>
        <v>1</v>
      </c>
      <c r="M533" t="str">
        <f t="shared" si="17"/>
        <v>UPDATE PremiumFakturering SET Kategori = 1, MaeglerKommentar = NULL, Faktureret = 1 WHERE BoligID = 1868746 AND AgentRegID = 18118</v>
      </c>
    </row>
    <row r="534" spans="1:13" x14ac:dyDescent="0.25">
      <c r="A534" t="str">
        <f>INDEX(Mæglere!A:A,MATCH(B534,Mæglere!B:B,0))</f>
        <v>DB Rønne</v>
      </c>
      <c r="B534">
        <v>18118</v>
      </c>
      <c r="C534" t="s">
        <v>686</v>
      </c>
      <c r="D534">
        <v>1829934</v>
      </c>
      <c r="E534" t="s">
        <v>233</v>
      </c>
      <c r="F534" t="s">
        <v>698</v>
      </c>
      <c r="G534">
        <v>3720</v>
      </c>
      <c r="H534" t="s">
        <v>567</v>
      </c>
      <c r="I534" s="11">
        <v>44630</v>
      </c>
      <c r="J534" s="12" t="s">
        <v>236</v>
      </c>
      <c r="K534" s="12"/>
      <c r="L534">
        <f t="shared" si="16"/>
        <v>1</v>
      </c>
      <c r="M534" t="str">
        <f t="shared" si="17"/>
        <v>UPDATE PremiumFakturering SET Kategori = 1, MaeglerKommentar = NULL, Faktureret = 1 WHERE BoligID = 1829934 AND AgentRegID = 18118</v>
      </c>
    </row>
    <row r="535" spans="1:13" x14ac:dyDescent="0.25">
      <c r="A535" t="str">
        <f>INDEX(Mæglere!A:A,MATCH(B535,Mæglere!B:B,0))</f>
        <v>DB Rønne</v>
      </c>
      <c r="B535">
        <v>18118</v>
      </c>
      <c r="C535" t="s">
        <v>686</v>
      </c>
      <c r="D535">
        <v>1523973</v>
      </c>
      <c r="E535" t="s">
        <v>246</v>
      </c>
      <c r="F535" t="s">
        <v>699</v>
      </c>
      <c r="G535">
        <v>3700</v>
      </c>
      <c r="H535" t="s">
        <v>567</v>
      </c>
      <c r="I535" s="11">
        <v>44631</v>
      </c>
      <c r="J535" s="12" t="s">
        <v>236</v>
      </c>
      <c r="K535" s="12"/>
      <c r="L535">
        <f t="shared" si="16"/>
        <v>1</v>
      </c>
      <c r="M535" t="str">
        <f t="shared" si="17"/>
        <v>UPDATE PremiumFakturering SET Kategori = 1, MaeglerKommentar = NULL, Faktureret = 1 WHERE BoligID = 1523973 AND AgentRegID = 18118</v>
      </c>
    </row>
    <row r="536" spans="1:13" x14ac:dyDescent="0.25">
      <c r="A536" t="str">
        <f>INDEX(Mæglere!A:A,MATCH(B536,Mæglere!B:B,0))</f>
        <v>DB Rønne</v>
      </c>
      <c r="B536">
        <v>18118</v>
      </c>
      <c r="C536" t="s">
        <v>686</v>
      </c>
      <c r="D536">
        <v>1861699</v>
      </c>
      <c r="E536" t="s">
        <v>233</v>
      </c>
      <c r="F536" t="s">
        <v>700</v>
      </c>
      <c r="G536">
        <v>3700</v>
      </c>
      <c r="H536" t="s">
        <v>567</v>
      </c>
      <c r="I536" s="11">
        <v>44634</v>
      </c>
      <c r="J536" s="12" t="s">
        <v>236</v>
      </c>
      <c r="K536" s="12"/>
      <c r="L536">
        <f t="shared" si="16"/>
        <v>1</v>
      </c>
      <c r="M536" t="str">
        <f t="shared" si="17"/>
        <v>UPDATE PremiumFakturering SET Kategori = 1, MaeglerKommentar = NULL, Faktureret = 1 WHERE BoligID = 1861699 AND AgentRegID = 18118</v>
      </c>
    </row>
    <row r="537" spans="1:13" x14ac:dyDescent="0.25">
      <c r="A537" t="str">
        <f>INDEX(Mæglere!A:A,MATCH(B537,Mæglere!B:B,0))</f>
        <v>DB Rønne</v>
      </c>
      <c r="B537">
        <v>18118</v>
      </c>
      <c r="C537" t="s">
        <v>686</v>
      </c>
      <c r="D537">
        <v>1871807</v>
      </c>
      <c r="E537" t="s">
        <v>246</v>
      </c>
      <c r="F537" t="s">
        <v>701</v>
      </c>
      <c r="G537">
        <v>3700</v>
      </c>
      <c r="H537" t="s">
        <v>567</v>
      </c>
      <c r="I537" s="11">
        <v>44636</v>
      </c>
      <c r="J537" s="12" t="s">
        <v>236</v>
      </c>
      <c r="K537" s="12"/>
      <c r="L537">
        <f t="shared" si="16"/>
        <v>1</v>
      </c>
      <c r="M537" t="str">
        <f t="shared" si="17"/>
        <v>UPDATE PremiumFakturering SET Kategori = 1, MaeglerKommentar = NULL, Faktureret = 1 WHERE BoligID = 1871807 AND AgentRegID = 18118</v>
      </c>
    </row>
    <row r="538" spans="1:13" x14ac:dyDescent="0.25">
      <c r="A538" t="str">
        <f>INDEX(Mæglere!A:A,MATCH(B538,Mæglere!B:B,0))</f>
        <v>DB Rønne</v>
      </c>
      <c r="B538">
        <v>18118</v>
      </c>
      <c r="C538" t="s">
        <v>686</v>
      </c>
      <c r="D538">
        <v>1872011</v>
      </c>
      <c r="E538" t="s">
        <v>233</v>
      </c>
      <c r="F538" t="s">
        <v>702</v>
      </c>
      <c r="G538">
        <v>3700</v>
      </c>
      <c r="H538" t="s">
        <v>567</v>
      </c>
      <c r="I538" s="11">
        <v>44640</v>
      </c>
      <c r="J538" s="12" t="s">
        <v>236</v>
      </c>
      <c r="K538" s="12"/>
      <c r="L538">
        <f t="shared" si="16"/>
        <v>1</v>
      </c>
      <c r="M538" t="str">
        <f t="shared" si="17"/>
        <v>UPDATE PremiumFakturering SET Kategori = 1, MaeglerKommentar = NULL, Faktureret = 1 WHERE BoligID = 1872011 AND AgentRegID = 18118</v>
      </c>
    </row>
    <row r="539" spans="1:13" x14ac:dyDescent="0.25">
      <c r="A539" t="str">
        <f>INDEX(Mæglere!A:A,MATCH(B539,Mæglere!B:B,0))</f>
        <v>DB Rønne</v>
      </c>
      <c r="B539">
        <v>18118</v>
      </c>
      <c r="C539" t="s">
        <v>686</v>
      </c>
      <c r="D539">
        <v>1871359</v>
      </c>
      <c r="E539" t="s">
        <v>246</v>
      </c>
      <c r="F539" t="s">
        <v>703</v>
      </c>
      <c r="G539">
        <v>3700</v>
      </c>
      <c r="H539" t="s">
        <v>567</v>
      </c>
      <c r="I539" s="11">
        <v>44643</v>
      </c>
      <c r="J539" s="12" t="s">
        <v>236</v>
      </c>
      <c r="K539" s="12"/>
      <c r="L539">
        <f t="shared" si="16"/>
        <v>1</v>
      </c>
      <c r="M539" t="str">
        <f t="shared" si="17"/>
        <v>UPDATE PremiumFakturering SET Kategori = 1, MaeglerKommentar = NULL, Faktureret = 1 WHERE BoligID = 1871359 AND AgentRegID = 18118</v>
      </c>
    </row>
    <row r="540" spans="1:13" x14ac:dyDescent="0.25">
      <c r="A540" t="str">
        <f>INDEX(Mæglere!A:A,MATCH(B540,Mæglere!B:B,0))</f>
        <v>DB Rønne</v>
      </c>
      <c r="B540">
        <v>18118</v>
      </c>
      <c r="C540" t="s">
        <v>686</v>
      </c>
      <c r="D540">
        <v>1873275</v>
      </c>
      <c r="E540" t="s">
        <v>246</v>
      </c>
      <c r="F540" t="s">
        <v>704</v>
      </c>
      <c r="G540">
        <v>3700</v>
      </c>
      <c r="H540" t="s">
        <v>567</v>
      </c>
      <c r="I540" s="11">
        <v>44643</v>
      </c>
      <c r="J540" s="12" t="s">
        <v>236</v>
      </c>
      <c r="K540" s="12"/>
      <c r="L540">
        <f t="shared" si="16"/>
        <v>1</v>
      </c>
      <c r="M540" t="str">
        <f t="shared" si="17"/>
        <v>UPDATE PremiumFakturering SET Kategori = 1, MaeglerKommentar = NULL, Faktureret = 1 WHERE BoligID = 1873275 AND AgentRegID = 18118</v>
      </c>
    </row>
    <row r="541" spans="1:13" x14ac:dyDescent="0.25">
      <c r="A541" t="str">
        <f>INDEX(Mæglere!A:A,MATCH(B541,Mæglere!B:B,0))</f>
        <v>DB Rønne</v>
      </c>
      <c r="B541">
        <v>18118</v>
      </c>
      <c r="C541" t="s">
        <v>686</v>
      </c>
      <c r="D541">
        <v>1874507</v>
      </c>
      <c r="E541" t="s">
        <v>246</v>
      </c>
      <c r="F541" t="s">
        <v>705</v>
      </c>
      <c r="G541">
        <v>3790</v>
      </c>
      <c r="H541" t="s">
        <v>567</v>
      </c>
      <c r="I541" s="11">
        <v>44648</v>
      </c>
      <c r="J541" s="12" t="s">
        <v>236</v>
      </c>
      <c r="K541" s="12"/>
      <c r="L541">
        <f t="shared" si="16"/>
        <v>1</v>
      </c>
      <c r="M541" t="str">
        <f t="shared" si="17"/>
        <v>UPDATE PremiumFakturering SET Kategori = 1, MaeglerKommentar = NULL, Faktureret = 1 WHERE BoligID = 1874507 AND AgentRegID = 18118</v>
      </c>
    </row>
    <row r="542" spans="1:13" x14ac:dyDescent="0.25">
      <c r="A542" t="str">
        <f>INDEX(Mæglere!A:A,MATCH(B542,Mæglere!B:B,0))</f>
        <v>DB Rønne</v>
      </c>
      <c r="B542">
        <v>18118</v>
      </c>
      <c r="C542" t="s">
        <v>686</v>
      </c>
      <c r="D542">
        <v>1852376</v>
      </c>
      <c r="E542" t="s">
        <v>233</v>
      </c>
      <c r="F542" t="s">
        <v>706</v>
      </c>
      <c r="G542">
        <v>3700</v>
      </c>
      <c r="H542" t="s">
        <v>567</v>
      </c>
      <c r="I542" s="11">
        <v>44649</v>
      </c>
      <c r="J542" s="12" t="s">
        <v>236</v>
      </c>
      <c r="K542" s="12"/>
      <c r="L542">
        <f t="shared" si="16"/>
        <v>1</v>
      </c>
      <c r="M542" t="str">
        <f t="shared" si="17"/>
        <v>UPDATE PremiumFakturering SET Kategori = 1, MaeglerKommentar = NULL, Faktureret = 1 WHERE BoligID = 1852376 AND AgentRegID = 18118</v>
      </c>
    </row>
    <row r="543" spans="1:13" x14ac:dyDescent="0.25">
      <c r="A543" t="str">
        <f>INDEX(Mæglere!A:A,MATCH(B543,Mæglere!B:B,0))</f>
        <v>DB Rønne</v>
      </c>
      <c r="B543">
        <v>18118</v>
      </c>
      <c r="C543" t="s">
        <v>686</v>
      </c>
      <c r="D543">
        <v>1877759</v>
      </c>
      <c r="E543" t="s">
        <v>246</v>
      </c>
      <c r="F543" t="s">
        <v>707</v>
      </c>
      <c r="G543">
        <v>3700</v>
      </c>
      <c r="H543" t="s">
        <v>567</v>
      </c>
      <c r="I543" s="11">
        <v>44651</v>
      </c>
      <c r="J543" s="12" t="s">
        <v>236</v>
      </c>
      <c r="K543" s="12"/>
      <c r="L543">
        <f t="shared" si="16"/>
        <v>1</v>
      </c>
      <c r="M543" t="str">
        <f t="shared" si="17"/>
        <v>UPDATE PremiumFakturering SET Kategori = 1, MaeglerKommentar = NULL, Faktureret = 1 WHERE BoligID = 1877759 AND AgentRegID = 18118</v>
      </c>
    </row>
    <row r="544" spans="1:13" x14ac:dyDescent="0.25">
      <c r="A544" t="str">
        <f>INDEX(Mæglere!A:A,MATCH(B544,Mæglere!B:B,0))</f>
        <v>DB Rønne</v>
      </c>
      <c r="B544">
        <v>18118</v>
      </c>
      <c r="C544" t="s">
        <v>686</v>
      </c>
      <c r="D544">
        <v>1872594</v>
      </c>
      <c r="E544" t="s">
        <v>246</v>
      </c>
      <c r="F544" t="s">
        <v>708</v>
      </c>
      <c r="G544">
        <v>3700</v>
      </c>
      <c r="H544" t="s">
        <v>567</v>
      </c>
      <c r="I544" s="11">
        <v>44651</v>
      </c>
      <c r="J544" s="12" t="s">
        <v>236</v>
      </c>
      <c r="K544" s="12"/>
      <c r="L544">
        <f t="shared" si="16"/>
        <v>1</v>
      </c>
      <c r="M544" t="str">
        <f t="shared" si="17"/>
        <v>UPDATE PremiumFakturering SET Kategori = 1, MaeglerKommentar = NULL, Faktureret = 1 WHERE BoligID = 1872594 AND AgentRegID = 18118</v>
      </c>
    </row>
    <row r="545" spans="1:13" x14ac:dyDescent="0.25">
      <c r="A545" t="str">
        <f>INDEX(Mæglere!A:A,MATCH(B545,Mæglere!B:B,0))</f>
        <v>DB Sorø</v>
      </c>
      <c r="B545">
        <v>25268</v>
      </c>
      <c r="C545" t="s">
        <v>66</v>
      </c>
      <c r="D545">
        <v>1800990</v>
      </c>
      <c r="E545" t="s">
        <v>233</v>
      </c>
      <c r="F545" t="s">
        <v>709</v>
      </c>
      <c r="G545">
        <v>4180</v>
      </c>
      <c r="H545" t="s">
        <v>710</v>
      </c>
      <c r="I545" s="11">
        <v>44614</v>
      </c>
      <c r="J545" s="12" t="s">
        <v>236</v>
      </c>
      <c r="K545" s="12"/>
      <c r="L545">
        <f t="shared" si="16"/>
        <v>1</v>
      </c>
      <c r="M545" t="str">
        <f t="shared" si="17"/>
        <v>UPDATE PremiumFakturering SET Kategori = 1, MaeglerKommentar = NULL, Faktureret = 1 WHERE BoligID = 1800990 AND AgentRegID = 25268</v>
      </c>
    </row>
    <row r="546" spans="1:13" x14ac:dyDescent="0.25">
      <c r="A546" t="str">
        <f>INDEX(Mæglere!A:A,MATCH(B546,Mæglere!B:B,0))</f>
        <v>DB Sorø</v>
      </c>
      <c r="B546">
        <v>25268</v>
      </c>
      <c r="C546" t="s">
        <v>66</v>
      </c>
      <c r="D546">
        <v>1835483</v>
      </c>
      <c r="E546" t="s">
        <v>248</v>
      </c>
      <c r="F546" t="s">
        <v>711</v>
      </c>
      <c r="G546">
        <v>4291</v>
      </c>
      <c r="H546" t="s">
        <v>367</v>
      </c>
      <c r="I546" s="11">
        <v>44620</v>
      </c>
      <c r="J546" s="12" t="s">
        <v>244</v>
      </c>
      <c r="K546" s="12"/>
      <c r="L546">
        <f t="shared" si="16"/>
        <v>0</v>
      </c>
      <c r="M546" t="str">
        <f t="shared" si="17"/>
        <v>UPDATE PremiumFakturering SET Kategori = 2, MaeglerKommentar = NULL, Faktureret = 0 WHERE BoligID = 1835483 AND AgentRegID = 25268</v>
      </c>
    </row>
    <row r="547" spans="1:13" x14ac:dyDescent="0.25">
      <c r="A547" t="str">
        <f>INDEX(Mæglere!A:A,MATCH(B547,Mæglere!B:B,0))</f>
        <v>DB Sorø</v>
      </c>
      <c r="B547">
        <v>25268</v>
      </c>
      <c r="C547" t="s">
        <v>66</v>
      </c>
      <c r="D547">
        <v>1807340</v>
      </c>
      <c r="E547" t="s">
        <v>233</v>
      </c>
      <c r="F547" t="s">
        <v>712</v>
      </c>
      <c r="G547">
        <v>4293</v>
      </c>
      <c r="H547" t="s">
        <v>710</v>
      </c>
      <c r="I547" s="11">
        <v>44627</v>
      </c>
      <c r="J547" s="12" t="s">
        <v>236</v>
      </c>
      <c r="K547" s="12"/>
      <c r="L547">
        <f t="shared" si="16"/>
        <v>1</v>
      </c>
      <c r="M547" t="str">
        <f t="shared" si="17"/>
        <v>UPDATE PremiumFakturering SET Kategori = 1, MaeglerKommentar = NULL, Faktureret = 1 WHERE BoligID = 1807340 AND AgentRegID = 25268</v>
      </c>
    </row>
    <row r="548" spans="1:13" x14ac:dyDescent="0.25">
      <c r="A548" t="str">
        <f>INDEX(Mæglere!A:A,MATCH(B548,Mæglere!B:B,0))</f>
        <v>DB Sorø</v>
      </c>
      <c r="B548">
        <v>25268</v>
      </c>
      <c r="C548" t="s">
        <v>66</v>
      </c>
      <c r="D548">
        <v>1864621</v>
      </c>
      <c r="E548" t="s">
        <v>233</v>
      </c>
      <c r="F548" t="s">
        <v>714</v>
      </c>
      <c r="G548">
        <v>4180</v>
      </c>
      <c r="H548" t="s">
        <v>710</v>
      </c>
      <c r="I548" s="11">
        <v>44629</v>
      </c>
      <c r="J548" s="12" t="s">
        <v>244</v>
      </c>
      <c r="K548" s="12"/>
      <c r="L548">
        <f t="shared" si="16"/>
        <v>0</v>
      </c>
      <c r="M548" t="str">
        <f t="shared" si="17"/>
        <v>UPDATE PremiumFakturering SET Kategori = 2, MaeglerKommentar = NULL, Faktureret = 0 WHERE BoligID = 1864621 AND AgentRegID = 25268</v>
      </c>
    </row>
    <row r="549" spans="1:13" x14ac:dyDescent="0.25">
      <c r="A549" t="str">
        <f>INDEX(Mæglere!A:A,MATCH(B549,Mæglere!B:B,0))</f>
        <v>DB Sorø</v>
      </c>
      <c r="B549">
        <v>25268</v>
      </c>
      <c r="C549" t="s">
        <v>66</v>
      </c>
      <c r="D549">
        <v>1861099</v>
      </c>
      <c r="E549" t="s">
        <v>233</v>
      </c>
      <c r="F549" t="s">
        <v>713</v>
      </c>
      <c r="G549">
        <v>4295</v>
      </c>
      <c r="H549" t="s">
        <v>710</v>
      </c>
      <c r="I549" s="11">
        <v>44629</v>
      </c>
      <c r="J549" s="12" t="s">
        <v>236</v>
      </c>
      <c r="K549" s="12"/>
      <c r="L549">
        <f t="shared" si="16"/>
        <v>1</v>
      </c>
      <c r="M549" t="str">
        <f t="shared" si="17"/>
        <v>UPDATE PremiumFakturering SET Kategori = 1, MaeglerKommentar = NULL, Faktureret = 1 WHERE BoligID = 1861099 AND AgentRegID = 25268</v>
      </c>
    </row>
    <row r="550" spans="1:13" x14ac:dyDescent="0.25">
      <c r="A550" t="str">
        <f>INDEX(Mæglere!A:A,MATCH(B550,Mæglere!B:B,0))</f>
        <v>DB Sorø</v>
      </c>
      <c r="B550">
        <v>25268</v>
      </c>
      <c r="C550" t="s">
        <v>66</v>
      </c>
      <c r="D550">
        <v>1787105</v>
      </c>
      <c r="E550" t="s">
        <v>233</v>
      </c>
      <c r="F550" t="s">
        <v>715</v>
      </c>
      <c r="G550">
        <v>4180</v>
      </c>
      <c r="H550" t="s">
        <v>710</v>
      </c>
      <c r="I550" s="11">
        <v>44640</v>
      </c>
      <c r="J550" s="12" t="s">
        <v>240</v>
      </c>
      <c r="K550" s="12"/>
      <c r="L550">
        <f t="shared" si="16"/>
        <v>0</v>
      </c>
      <c r="M550" t="str">
        <f t="shared" si="17"/>
        <v>UPDATE PremiumFakturering SET Kategori = 3, MaeglerKommentar = NULL, Faktureret = 0 WHERE BoligID = 1787105 AND AgentRegID = 25268</v>
      </c>
    </row>
    <row r="551" spans="1:13" x14ac:dyDescent="0.25">
      <c r="A551" t="str">
        <f>INDEX(Mæglere!A:A,MATCH(B551,Mæglere!B:B,0))</f>
        <v>DB Sorø</v>
      </c>
      <c r="B551">
        <v>25268</v>
      </c>
      <c r="C551" t="s">
        <v>66</v>
      </c>
      <c r="D551">
        <v>1868544</v>
      </c>
      <c r="E551" t="s">
        <v>233</v>
      </c>
      <c r="F551" t="s">
        <v>716</v>
      </c>
      <c r="G551">
        <v>4180</v>
      </c>
      <c r="H551" t="s">
        <v>710</v>
      </c>
      <c r="I551" s="11">
        <v>44645</v>
      </c>
      <c r="J551" s="12" t="s">
        <v>244</v>
      </c>
      <c r="K551" s="12"/>
      <c r="L551">
        <f t="shared" si="16"/>
        <v>0</v>
      </c>
      <c r="M551" t="str">
        <f t="shared" si="17"/>
        <v>UPDATE PremiumFakturering SET Kategori = 2, MaeglerKommentar = NULL, Faktureret = 0 WHERE BoligID = 1868544 AND AgentRegID = 25268</v>
      </c>
    </row>
    <row r="552" spans="1:13" x14ac:dyDescent="0.25">
      <c r="A552" t="str">
        <f>INDEX(Mæglere!A:A,MATCH(B552,Mæglere!B:B,0))</f>
        <v>DB Stenløse</v>
      </c>
      <c r="B552">
        <v>604</v>
      </c>
      <c r="C552" t="s">
        <v>67</v>
      </c>
      <c r="D552">
        <v>1845420</v>
      </c>
      <c r="E552" t="s">
        <v>233</v>
      </c>
      <c r="F552" t="s">
        <v>717</v>
      </c>
      <c r="G552">
        <v>3660</v>
      </c>
      <c r="H552" t="s">
        <v>718</v>
      </c>
      <c r="I552" s="11">
        <v>44616</v>
      </c>
      <c r="J552" s="12" t="s">
        <v>236</v>
      </c>
      <c r="K552" s="12"/>
      <c r="L552">
        <f t="shared" si="16"/>
        <v>1</v>
      </c>
      <c r="M552" t="str">
        <f t="shared" si="17"/>
        <v>UPDATE PremiumFakturering SET Kategori = 1, MaeglerKommentar = NULL, Faktureret = 1 WHERE BoligID = 1845420 AND AgentRegID = 604</v>
      </c>
    </row>
    <row r="553" spans="1:13" x14ac:dyDescent="0.25">
      <c r="A553" t="str">
        <f>INDEX(Mæglere!A:A,MATCH(B553,Mæglere!B:B,0))</f>
        <v>DB Stenløse</v>
      </c>
      <c r="B553">
        <v>604</v>
      </c>
      <c r="C553" t="s">
        <v>67</v>
      </c>
      <c r="D553">
        <v>1856645</v>
      </c>
      <c r="E553" t="s">
        <v>233</v>
      </c>
      <c r="F553" t="s">
        <v>719</v>
      </c>
      <c r="G553">
        <v>3660</v>
      </c>
      <c r="H553" t="s">
        <v>718</v>
      </c>
      <c r="I553" s="11">
        <v>44616</v>
      </c>
      <c r="J553" s="12" t="s">
        <v>236</v>
      </c>
      <c r="K553" s="12"/>
      <c r="L553">
        <f t="shared" si="16"/>
        <v>1</v>
      </c>
      <c r="M553" t="str">
        <f t="shared" si="17"/>
        <v>UPDATE PremiumFakturering SET Kategori = 1, MaeglerKommentar = NULL, Faktureret = 1 WHERE BoligID = 1856645 AND AgentRegID = 604</v>
      </c>
    </row>
    <row r="554" spans="1:13" x14ac:dyDescent="0.25">
      <c r="A554" t="str">
        <f>INDEX(Mæglere!A:A,MATCH(B554,Mæglere!B:B,0))</f>
        <v>DB Stenløse</v>
      </c>
      <c r="B554">
        <v>604</v>
      </c>
      <c r="C554" t="s">
        <v>67</v>
      </c>
      <c r="D554">
        <v>1852395</v>
      </c>
      <c r="E554" t="s">
        <v>246</v>
      </c>
      <c r="F554" t="s">
        <v>720</v>
      </c>
      <c r="G554">
        <v>3650</v>
      </c>
      <c r="H554" t="s">
        <v>718</v>
      </c>
      <c r="I554" s="11">
        <v>44620</v>
      </c>
      <c r="J554" s="12" t="s">
        <v>236</v>
      </c>
      <c r="K554" s="12"/>
      <c r="L554">
        <f t="shared" si="16"/>
        <v>1</v>
      </c>
      <c r="M554" t="str">
        <f t="shared" si="17"/>
        <v>UPDATE PremiumFakturering SET Kategori = 1, MaeglerKommentar = NULL, Faktureret = 1 WHERE BoligID = 1852395 AND AgentRegID = 604</v>
      </c>
    </row>
    <row r="555" spans="1:13" x14ac:dyDescent="0.25">
      <c r="A555" t="str">
        <f>INDEX(Mæglere!A:A,MATCH(B555,Mæglere!B:B,0))</f>
        <v>DB Stenløse</v>
      </c>
      <c r="B555">
        <v>604</v>
      </c>
      <c r="C555" t="s">
        <v>67</v>
      </c>
      <c r="D555">
        <v>1869497</v>
      </c>
      <c r="E555" t="s">
        <v>246</v>
      </c>
      <c r="F555" t="s">
        <v>721</v>
      </c>
      <c r="G555">
        <v>3650</v>
      </c>
      <c r="H555" t="s">
        <v>718</v>
      </c>
      <c r="I555" s="11">
        <v>44627</v>
      </c>
      <c r="J555" s="12" t="s">
        <v>236</v>
      </c>
      <c r="K555" s="12"/>
      <c r="L555">
        <f t="shared" si="16"/>
        <v>1</v>
      </c>
      <c r="M555" t="str">
        <f t="shared" si="17"/>
        <v>UPDATE PremiumFakturering SET Kategori = 1, MaeglerKommentar = NULL, Faktureret = 1 WHERE BoligID = 1869497 AND AgentRegID = 604</v>
      </c>
    </row>
    <row r="556" spans="1:13" x14ac:dyDescent="0.25">
      <c r="A556" t="str">
        <f>INDEX(Mæglere!A:A,MATCH(B556,Mæglere!B:B,0))</f>
        <v>DB Stenløse</v>
      </c>
      <c r="B556">
        <v>604</v>
      </c>
      <c r="C556" t="s">
        <v>67</v>
      </c>
      <c r="D556">
        <v>1861593</v>
      </c>
      <c r="E556" t="s">
        <v>233</v>
      </c>
      <c r="F556" t="s">
        <v>722</v>
      </c>
      <c r="G556">
        <v>3650</v>
      </c>
      <c r="H556" t="s">
        <v>718</v>
      </c>
      <c r="I556" s="11">
        <v>44631</v>
      </c>
      <c r="J556" s="12" t="s">
        <v>236</v>
      </c>
      <c r="K556" s="12"/>
      <c r="L556">
        <f t="shared" si="16"/>
        <v>1</v>
      </c>
      <c r="M556" t="str">
        <f t="shared" si="17"/>
        <v>UPDATE PremiumFakturering SET Kategori = 1, MaeglerKommentar = NULL, Faktureret = 1 WHERE BoligID = 1861593 AND AgentRegID = 604</v>
      </c>
    </row>
    <row r="557" spans="1:13" x14ac:dyDescent="0.25">
      <c r="A557" t="str">
        <f>INDEX(Mæglere!A:A,MATCH(B557,Mæglere!B:B,0))</f>
        <v>DB Stenløse</v>
      </c>
      <c r="B557">
        <v>604</v>
      </c>
      <c r="C557" t="s">
        <v>67</v>
      </c>
      <c r="D557">
        <v>1858686</v>
      </c>
      <c r="E557" t="s">
        <v>246</v>
      </c>
      <c r="F557" t="s">
        <v>723</v>
      </c>
      <c r="G557">
        <v>3650</v>
      </c>
      <c r="H557" t="s">
        <v>718</v>
      </c>
      <c r="I557" s="11">
        <v>44631</v>
      </c>
      <c r="J557" s="12" t="s">
        <v>236</v>
      </c>
      <c r="K557" s="12"/>
      <c r="L557">
        <f t="shared" si="16"/>
        <v>1</v>
      </c>
      <c r="M557" t="str">
        <f t="shared" si="17"/>
        <v>UPDATE PremiumFakturering SET Kategori = 1, MaeglerKommentar = NULL, Faktureret = 1 WHERE BoligID = 1858686 AND AgentRegID = 604</v>
      </c>
    </row>
    <row r="558" spans="1:13" x14ac:dyDescent="0.25">
      <c r="A558" t="str">
        <f>INDEX(Mæglere!A:A,MATCH(B558,Mæglere!B:B,0))</f>
        <v>DB Stenløse</v>
      </c>
      <c r="B558">
        <v>604</v>
      </c>
      <c r="C558" t="s">
        <v>67</v>
      </c>
      <c r="D558">
        <v>1861567</v>
      </c>
      <c r="E558" t="s">
        <v>252</v>
      </c>
      <c r="F558" t="s">
        <v>724</v>
      </c>
      <c r="G558">
        <v>3650</v>
      </c>
      <c r="H558" t="s">
        <v>718</v>
      </c>
      <c r="I558" s="11">
        <v>44641</v>
      </c>
      <c r="J558" s="12" t="s">
        <v>236</v>
      </c>
      <c r="K558" s="12"/>
      <c r="L558">
        <f t="shared" si="16"/>
        <v>1</v>
      </c>
      <c r="M558" t="str">
        <f t="shared" si="17"/>
        <v>UPDATE PremiumFakturering SET Kategori = 1, MaeglerKommentar = NULL, Faktureret = 1 WHERE BoligID = 1861567 AND AgentRegID = 604</v>
      </c>
    </row>
    <row r="559" spans="1:13" x14ac:dyDescent="0.25">
      <c r="A559" t="str">
        <f>INDEX(Mæglere!A:A,MATCH(B559,Mæglere!B:B,0))</f>
        <v>DB Stenløse</v>
      </c>
      <c r="B559">
        <v>604</v>
      </c>
      <c r="C559" t="s">
        <v>67</v>
      </c>
      <c r="D559">
        <v>1873491</v>
      </c>
      <c r="E559" t="s">
        <v>246</v>
      </c>
      <c r="F559" t="s">
        <v>725</v>
      </c>
      <c r="G559">
        <v>3650</v>
      </c>
      <c r="H559" t="s">
        <v>718</v>
      </c>
      <c r="I559" s="11">
        <v>44643</v>
      </c>
      <c r="J559" s="12" t="s">
        <v>236</v>
      </c>
      <c r="K559" s="12"/>
      <c r="L559">
        <f t="shared" si="16"/>
        <v>1</v>
      </c>
      <c r="M559" t="str">
        <f t="shared" si="17"/>
        <v>UPDATE PremiumFakturering SET Kategori = 1, MaeglerKommentar = NULL, Faktureret = 1 WHERE BoligID = 1873491 AND AgentRegID = 604</v>
      </c>
    </row>
    <row r="560" spans="1:13" x14ac:dyDescent="0.25">
      <c r="A560" t="str">
        <f>INDEX(Mæglere!A:A,MATCH(B560,Mæglere!B:B,0))</f>
        <v>DB Stenløse</v>
      </c>
      <c r="B560">
        <v>604</v>
      </c>
      <c r="C560" t="s">
        <v>67</v>
      </c>
      <c r="D560">
        <v>1873290</v>
      </c>
      <c r="E560" t="s">
        <v>246</v>
      </c>
      <c r="F560" t="s">
        <v>726</v>
      </c>
      <c r="G560">
        <v>3670</v>
      </c>
      <c r="H560" t="s">
        <v>718</v>
      </c>
      <c r="I560" s="11">
        <v>44644</v>
      </c>
      <c r="J560" s="12" t="s">
        <v>236</v>
      </c>
      <c r="K560" s="12"/>
      <c r="L560">
        <f t="shared" si="16"/>
        <v>1</v>
      </c>
      <c r="M560" t="str">
        <f t="shared" si="17"/>
        <v>UPDATE PremiumFakturering SET Kategori = 1, MaeglerKommentar = NULL, Faktureret = 1 WHERE BoligID = 1873290 AND AgentRegID = 604</v>
      </c>
    </row>
    <row r="561" spans="1:13" x14ac:dyDescent="0.25">
      <c r="A561" t="str">
        <f>INDEX(Mæglere!A:A,MATCH(B561,Mæglere!B:B,0))</f>
        <v>DB Stenløse</v>
      </c>
      <c r="B561">
        <v>604</v>
      </c>
      <c r="C561" t="s">
        <v>67</v>
      </c>
      <c r="D561">
        <v>1876617</v>
      </c>
      <c r="E561" t="s">
        <v>233</v>
      </c>
      <c r="F561" t="s">
        <v>727</v>
      </c>
      <c r="G561">
        <v>3660</v>
      </c>
      <c r="H561" t="s">
        <v>718</v>
      </c>
      <c r="I561" s="11">
        <v>44645</v>
      </c>
      <c r="J561" s="12" t="s">
        <v>236</v>
      </c>
      <c r="K561" s="12"/>
      <c r="L561">
        <f t="shared" si="16"/>
        <v>1</v>
      </c>
      <c r="M561" t="str">
        <f t="shared" si="17"/>
        <v>UPDATE PremiumFakturering SET Kategori = 1, MaeglerKommentar = NULL, Faktureret = 1 WHERE BoligID = 1876617 AND AgentRegID = 604</v>
      </c>
    </row>
    <row r="562" spans="1:13" x14ac:dyDescent="0.25">
      <c r="A562" t="str">
        <f>INDEX(Mæglere!A:A,MATCH(B562,Mæglere!B:B,0))</f>
        <v>DB Stenløse</v>
      </c>
      <c r="B562">
        <v>604</v>
      </c>
      <c r="C562" t="s">
        <v>67</v>
      </c>
      <c r="D562">
        <v>1874536</v>
      </c>
      <c r="E562" t="s">
        <v>233</v>
      </c>
      <c r="F562" t="s">
        <v>728</v>
      </c>
      <c r="G562">
        <v>3650</v>
      </c>
      <c r="H562" t="s">
        <v>718</v>
      </c>
      <c r="I562" s="11">
        <v>44648</v>
      </c>
      <c r="J562" s="12" t="s">
        <v>236</v>
      </c>
      <c r="K562" s="12"/>
      <c r="L562">
        <f t="shared" si="16"/>
        <v>1</v>
      </c>
      <c r="M562" t="str">
        <f t="shared" si="17"/>
        <v>UPDATE PremiumFakturering SET Kategori = 1, MaeglerKommentar = NULL, Faktureret = 1 WHERE BoligID = 1874536 AND AgentRegID = 604</v>
      </c>
    </row>
    <row r="563" spans="1:13" x14ac:dyDescent="0.25">
      <c r="A563" t="str">
        <f>INDEX(Mæglere!A:A,MATCH(B563,Mæglere!B:B,0))</f>
        <v>DB Stenløse</v>
      </c>
      <c r="B563">
        <v>604</v>
      </c>
      <c r="C563" t="s">
        <v>67</v>
      </c>
      <c r="D563">
        <v>1850700</v>
      </c>
      <c r="E563" t="s">
        <v>459</v>
      </c>
      <c r="F563" t="s">
        <v>729</v>
      </c>
      <c r="G563">
        <v>3650</v>
      </c>
      <c r="H563" t="s">
        <v>718</v>
      </c>
      <c r="I563" s="11">
        <v>44650</v>
      </c>
      <c r="J563" s="12" t="s">
        <v>236</v>
      </c>
      <c r="K563" s="12"/>
      <c r="L563">
        <f t="shared" si="16"/>
        <v>1</v>
      </c>
      <c r="M563" t="str">
        <f t="shared" si="17"/>
        <v>UPDATE PremiumFakturering SET Kategori = 1, MaeglerKommentar = NULL, Faktureret = 1 WHERE BoligID = 1850700 AND AgentRegID = 604</v>
      </c>
    </row>
    <row r="564" spans="1:13" x14ac:dyDescent="0.25">
      <c r="A564" t="str">
        <f>INDEX(Mæglere!A:A,MATCH(B564,Mæglere!B:B,0))</f>
        <v>DB Søren Jagd Lauritsen</v>
      </c>
      <c r="B564">
        <v>932</v>
      </c>
      <c r="C564" t="s">
        <v>68</v>
      </c>
      <c r="D564">
        <v>1833604</v>
      </c>
      <c r="E564" t="s">
        <v>233</v>
      </c>
      <c r="F564" t="s">
        <v>1460</v>
      </c>
      <c r="G564">
        <v>4140</v>
      </c>
      <c r="H564" t="s">
        <v>1461</v>
      </c>
      <c r="I564" s="11">
        <v>44601</v>
      </c>
      <c r="J564" s="12" t="s">
        <v>244</v>
      </c>
      <c r="K564" s="12"/>
      <c r="L564">
        <f t="shared" si="16"/>
        <v>0</v>
      </c>
      <c r="M564" t="str">
        <f t="shared" si="17"/>
        <v>UPDATE PremiumFakturering SET Kategori = 2, MaeglerKommentar = NULL, Faktureret = 0 WHERE BoligID = 1833604 AND AgentRegID = 932</v>
      </c>
    </row>
    <row r="565" spans="1:13" x14ac:dyDescent="0.25">
      <c r="A565" t="str">
        <f>INDEX(Mæglere!A:A,MATCH(B565,Mæglere!B:B,0))</f>
        <v>DB Søren Jagd Lauritsen</v>
      </c>
      <c r="B565">
        <v>932</v>
      </c>
      <c r="C565" t="s">
        <v>68</v>
      </c>
      <c r="D565">
        <v>1864482</v>
      </c>
      <c r="E565" t="s">
        <v>233</v>
      </c>
      <c r="F565" t="s">
        <v>1462</v>
      </c>
      <c r="G565">
        <v>4623</v>
      </c>
      <c r="H565" t="s">
        <v>1461</v>
      </c>
      <c r="I565" s="11">
        <v>44627</v>
      </c>
      <c r="J565" s="12" t="s">
        <v>244</v>
      </c>
      <c r="K565" s="12"/>
      <c r="L565">
        <f t="shared" si="16"/>
        <v>0</v>
      </c>
      <c r="M565" t="str">
        <f t="shared" si="17"/>
        <v>UPDATE PremiumFakturering SET Kategori = 2, MaeglerKommentar = NULL, Faktureret = 0 WHERE BoligID = 1864482 AND AgentRegID = 932</v>
      </c>
    </row>
    <row r="566" spans="1:13" x14ac:dyDescent="0.25">
      <c r="A566" t="str">
        <f>INDEX(Mæglere!A:A,MATCH(B566,Mæglere!B:B,0))</f>
        <v>DB Søren Jagd Lauritsen</v>
      </c>
      <c r="B566">
        <v>932</v>
      </c>
      <c r="C566" t="s">
        <v>68</v>
      </c>
      <c r="D566">
        <v>1868360</v>
      </c>
      <c r="E566" t="s">
        <v>233</v>
      </c>
      <c r="F566" t="s">
        <v>1463</v>
      </c>
      <c r="G566">
        <v>4632</v>
      </c>
      <c r="H566" t="s">
        <v>1461</v>
      </c>
      <c r="I566" s="11">
        <v>44631</v>
      </c>
      <c r="J566" s="12" t="s">
        <v>244</v>
      </c>
      <c r="K566" s="12"/>
      <c r="L566">
        <f t="shared" si="16"/>
        <v>0</v>
      </c>
      <c r="M566" t="str">
        <f t="shared" si="17"/>
        <v>UPDATE PremiumFakturering SET Kategori = 2, MaeglerKommentar = NULL, Faktureret = 0 WHERE BoligID = 1868360 AND AgentRegID = 932</v>
      </c>
    </row>
    <row r="567" spans="1:13" x14ac:dyDescent="0.25">
      <c r="A567" t="str">
        <f>INDEX(Mæglere!A:A,MATCH(B567,Mæglere!B:B,0))</f>
        <v>DB Søren Jagd Lauritsen</v>
      </c>
      <c r="B567">
        <v>932</v>
      </c>
      <c r="C567" t="s">
        <v>68</v>
      </c>
      <c r="D567">
        <v>1830886</v>
      </c>
      <c r="E567" t="s">
        <v>233</v>
      </c>
      <c r="F567" t="s">
        <v>1464</v>
      </c>
      <c r="G567">
        <v>4632</v>
      </c>
      <c r="H567" t="s">
        <v>1461</v>
      </c>
      <c r="I567" s="11">
        <v>44640</v>
      </c>
      <c r="J567" s="12" t="s">
        <v>244</v>
      </c>
      <c r="K567" s="12"/>
      <c r="L567">
        <f t="shared" si="16"/>
        <v>0</v>
      </c>
      <c r="M567" t="str">
        <f t="shared" si="17"/>
        <v>UPDATE PremiumFakturering SET Kategori = 2, MaeglerKommentar = NULL, Faktureret = 0 WHERE BoligID = 1830886 AND AgentRegID = 932</v>
      </c>
    </row>
    <row r="568" spans="1:13" x14ac:dyDescent="0.25">
      <c r="A568" t="str">
        <f>INDEX(Mæglere!A:A,MATCH(B568,Mæglere!B:B,0))</f>
        <v>DB Søren Jagd Lauritsen</v>
      </c>
      <c r="B568">
        <v>932</v>
      </c>
      <c r="C568" t="s">
        <v>68</v>
      </c>
      <c r="D568">
        <v>1874261</v>
      </c>
      <c r="E568" t="s">
        <v>233</v>
      </c>
      <c r="F568" t="s">
        <v>1465</v>
      </c>
      <c r="G568">
        <v>4140</v>
      </c>
      <c r="H568" t="s">
        <v>1461</v>
      </c>
      <c r="I568" s="11">
        <v>44651</v>
      </c>
      <c r="J568" s="12" t="s">
        <v>244</v>
      </c>
      <c r="K568" s="12"/>
      <c r="L568">
        <f t="shared" si="16"/>
        <v>0</v>
      </c>
      <c r="M568" t="str">
        <f t="shared" si="17"/>
        <v>UPDATE PremiumFakturering SET Kategori = 2, MaeglerKommentar = NULL, Faktureret = 0 WHERE BoligID = 1874261 AND AgentRegID = 932</v>
      </c>
    </row>
    <row r="569" spans="1:13" x14ac:dyDescent="0.25">
      <c r="A569" t="str">
        <f>INDEX(Mæglere!A:A,MATCH(B569,Mæglere!B:B,0))</f>
        <v>DB Søren Jagd Lauritsen</v>
      </c>
      <c r="B569">
        <v>231</v>
      </c>
      <c r="C569" t="s">
        <v>69</v>
      </c>
      <c r="D569">
        <v>1822647</v>
      </c>
      <c r="E569" t="s">
        <v>233</v>
      </c>
      <c r="F569" t="s">
        <v>1466</v>
      </c>
      <c r="G569">
        <v>4640</v>
      </c>
      <c r="H569" t="s">
        <v>1467</v>
      </c>
      <c r="I569" s="11">
        <v>44621</v>
      </c>
      <c r="J569" s="12" t="s">
        <v>244</v>
      </c>
      <c r="K569" s="12"/>
      <c r="L569">
        <f t="shared" si="16"/>
        <v>0</v>
      </c>
      <c r="M569" t="str">
        <f t="shared" si="17"/>
        <v>UPDATE PremiumFakturering SET Kategori = 2, MaeglerKommentar = NULL, Faktureret = 0 WHERE BoligID = 1822647 AND AgentRegID = 231</v>
      </c>
    </row>
    <row r="570" spans="1:13" x14ac:dyDescent="0.25">
      <c r="A570" t="str">
        <f>INDEX(Mæglere!A:A,MATCH(B570,Mæglere!B:B,0))</f>
        <v>DB Søren Jagd Lauritsen</v>
      </c>
      <c r="B570">
        <v>231</v>
      </c>
      <c r="C570" t="s">
        <v>69</v>
      </c>
      <c r="D570">
        <v>1864908</v>
      </c>
      <c r="E570" t="s">
        <v>233</v>
      </c>
      <c r="F570" t="s">
        <v>1468</v>
      </c>
      <c r="G570">
        <v>4640</v>
      </c>
      <c r="H570" t="s">
        <v>1467</v>
      </c>
      <c r="I570" s="11">
        <v>44623</v>
      </c>
      <c r="J570" s="12" t="s">
        <v>244</v>
      </c>
      <c r="K570" s="12"/>
      <c r="L570">
        <f t="shared" si="16"/>
        <v>0</v>
      </c>
      <c r="M570" t="str">
        <f t="shared" si="17"/>
        <v>UPDATE PremiumFakturering SET Kategori = 2, MaeglerKommentar = NULL, Faktureret = 0 WHERE BoligID = 1864908 AND AgentRegID = 231</v>
      </c>
    </row>
    <row r="571" spans="1:13" x14ac:dyDescent="0.25">
      <c r="A571" t="str">
        <f>INDEX(Mæglere!A:A,MATCH(B571,Mæglere!B:B,0))</f>
        <v>DB Søren Jagd Lauritsen</v>
      </c>
      <c r="B571">
        <v>231</v>
      </c>
      <c r="C571" t="s">
        <v>69</v>
      </c>
      <c r="D571">
        <v>1868298</v>
      </c>
      <c r="E571" t="s">
        <v>246</v>
      </c>
      <c r="F571" t="s">
        <v>1469</v>
      </c>
      <c r="G571">
        <v>4640</v>
      </c>
      <c r="H571" t="s">
        <v>1467</v>
      </c>
      <c r="I571" s="11">
        <v>44631</v>
      </c>
      <c r="J571" s="12" t="s">
        <v>244</v>
      </c>
      <c r="K571" s="12"/>
      <c r="L571">
        <f t="shared" si="16"/>
        <v>0</v>
      </c>
      <c r="M571" t="str">
        <f t="shared" si="17"/>
        <v>UPDATE PremiumFakturering SET Kategori = 2, MaeglerKommentar = NULL, Faktureret = 0 WHERE BoligID = 1868298 AND AgentRegID = 231</v>
      </c>
    </row>
    <row r="572" spans="1:13" x14ac:dyDescent="0.25">
      <c r="A572" t="str">
        <f>INDEX(Mæglere!A:A,MATCH(B572,Mæglere!B:B,0))</f>
        <v>DB Søren Jagd Lauritsen</v>
      </c>
      <c r="B572">
        <v>231</v>
      </c>
      <c r="C572" t="s">
        <v>69</v>
      </c>
      <c r="D572">
        <v>1865602</v>
      </c>
      <c r="E572" t="s">
        <v>233</v>
      </c>
      <c r="F572" t="s">
        <v>1470</v>
      </c>
      <c r="G572">
        <v>4653</v>
      </c>
      <c r="H572" t="s">
        <v>1467</v>
      </c>
      <c r="I572" s="11">
        <v>44651</v>
      </c>
      <c r="J572" s="12" t="s">
        <v>244</v>
      </c>
      <c r="K572" s="12"/>
      <c r="L572">
        <f t="shared" si="16"/>
        <v>0</v>
      </c>
      <c r="M572" t="str">
        <f t="shared" si="17"/>
        <v>UPDATE PremiumFakturering SET Kategori = 2, MaeglerKommentar = NULL, Faktureret = 0 WHERE BoligID = 1865602 AND AgentRegID = 231</v>
      </c>
    </row>
    <row r="573" spans="1:13" x14ac:dyDescent="0.25">
      <c r="A573" t="str">
        <f>INDEX(Mæglere!A:A,MATCH(B573,Mæglere!B:B,0))</f>
        <v>DB Søren Jagd Lauritsen</v>
      </c>
      <c r="B573">
        <v>20749</v>
      </c>
      <c r="C573" t="s">
        <v>70</v>
      </c>
      <c r="D573">
        <v>1820123</v>
      </c>
      <c r="E573" t="s">
        <v>233</v>
      </c>
      <c r="F573" t="s">
        <v>1471</v>
      </c>
      <c r="G573">
        <v>4690</v>
      </c>
      <c r="H573" t="s">
        <v>1467</v>
      </c>
      <c r="I573" s="11">
        <v>44628</v>
      </c>
      <c r="J573" s="12" t="s">
        <v>244</v>
      </c>
      <c r="K573" s="12"/>
      <c r="L573">
        <f t="shared" si="16"/>
        <v>0</v>
      </c>
      <c r="M573" t="str">
        <f t="shared" si="17"/>
        <v>UPDATE PremiumFakturering SET Kategori = 2, MaeglerKommentar = NULL, Faktureret = 0 WHERE BoligID = 1820123 AND AgentRegID = 20749</v>
      </c>
    </row>
    <row r="574" spans="1:13" x14ac:dyDescent="0.25">
      <c r="A574" t="str">
        <f>INDEX(Mæglere!A:A,MATCH(B574,Mæglere!B:B,0))</f>
        <v>DB Søren Jagd Lauritsen</v>
      </c>
      <c r="B574">
        <v>20749</v>
      </c>
      <c r="C574" t="s">
        <v>70</v>
      </c>
      <c r="D574">
        <v>1804800</v>
      </c>
      <c r="E574" t="s">
        <v>233</v>
      </c>
      <c r="F574" t="s">
        <v>1472</v>
      </c>
      <c r="G574">
        <v>4690</v>
      </c>
      <c r="H574" t="s">
        <v>1467</v>
      </c>
      <c r="I574" s="11">
        <v>44629</v>
      </c>
      <c r="J574" s="12" t="s">
        <v>244</v>
      </c>
      <c r="K574" s="12"/>
      <c r="L574">
        <f t="shared" si="16"/>
        <v>0</v>
      </c>
      <c r="M574" t="str">
        <f t="shared" si="17"/>
        <v>UPDATE PremiumFakturering SET Kategori = 2, MaeglerKommentar = NULL, Faktureret = 0 WHERE BoligID = 1804800 AND AgentRegID = 20749</v>
      </c>
    </row>
    <row r="575" spans="1:13" x14ac:dyDescent="0.25">
      <c r="A575" t="str">
        <f>INDEX(Mæglere!A:A,MATCH(B575,Mæglere!B:B,0))</f>
        <v>DB Søren Jagd Lauritsen</v>
      </c>
      <c r="B575">
        <v>20749</v>
      </c>
      <c r="C575" t="s">
        <v>70</v>
      </c>
      <c r="D575">
        <v>1871382</v>
      </c>
      <c r="E575" t="s">
        <v>297</v>
      </c>
      <c r="F575" t="s">
        <v>1473</v>
      </c>
      <c r="G575">
        <v>4690</v>
      </c>
      <c r="H575" t="s">
        <v>1467</v>
      </c>
      <c r="I575" s="11">
        <v>44629</v>
      </c>
      <c r="J575" s="12" t="s">
        <v>244</v>
      </c>
      <c r="K575" s="12"/>
      <c r="L575">
        <f t="shared" si="16"/>
        <v>0</v>
      </c>
      <c r="M575" t="str">
        <f t="shared" si="17"/>
        <v>UPDATE PremiumFakturering SET Kategori = 2, MaeglerKommentar = NULL, Faktureret = 0 WHERE BoligID = 1871382 AND AgentRegID = 20749</v>
      </c>
    </row>
    <row r="576" spans="1:13" x14ac:dyDescent="0.25">
      <c r="A576" t="str">
        <f>INDEX(Mæglere!A:A,MATCH(B576,Mæglere!B:B,0))</f>
        <v>DB Søren Jagd Lauritsen</v>
      </c>
      <c r="B576">
        <v>20749</v>
      </c>
      <c r="C576" t="s">
        <v>70</v>
      </c>
      <c r="D576">
        <v>1829128</v>
      </c>
      <c r="E576" t="s">
        <v>233</v>
      </c>
      <c r="F576" t="s">
        <v>1474</v>
      </c>
      <c r="G576">
        <v>4690</v>
      </c>
      <c r="H576" t="s">
        <v>1467</v>
      </c>
      <c r="I576" s="11">
        <v>44636</v>
      </c>
      <c r="J576" s="12" t="s">
        <v>244</v>
      </c>
      <c r="K576" s="12"/>
      <c r="L576">
        <f t="shared" si="16"/>
        <v>0</v>
      </c>
      <c r="M576" t="str">
        <f t="shared" si="17"/>
        <v>UPDATE PremiumFakturering SET Kategori = 2, MaeglerKommentar = NULL, Faktureret = 0 WHERE BoligID = 1829128 AND AgentRegID = 20749</v>
      </c>
    </row>
    <row r="577" spans="1:13" x14ac:dyDescent="0.25">
      <c r="A577" t="str">
        <f>INDEX(Mæglere!A:A,MATCH(B577,Mæglere!B:B,0))</f>
        <v>DB Søren Jagd Lauritsen</v>
      </c>
      <c r="B577">
        <v>20749</v>
      </c>
      <c r="C577" t="s">
        <v>70</v>
      </c>
      <c r="D577">
        <v>1865004</v>
      </c>
      <c r="E577" t="s">
        <v>233</v>
      </c>
      <c r="F577" t="s">
        <v>1475</v>
      </c>
      <c r="G577">
        <v>4690</v>
      </c>
      <c r="H577" t="s">
        <v>1467</v>
      </c>
      <c r="I577" s="11">
        <v>44637</v>
      </c>
      <c r="J577" s="12" t="s">
        <v>244</v>
      </c>
      <c r="K577" s="12"/>
      <c r="L577">
        <f t="shared" si="16"/>
        <v>0</v>
      </c>
      <c r="M577" t="str">
        <f t="shared" si="17"/>
        <v>UPDATE PremiumFakturering SET Kategori = 2, MaeglerKommentar = NULL, Faktureret = 0 WHERE BoligID = 1865004 AND AgentRegID = 20749</v>
      </c>
    </row>
    <row r="578" spans="1:13" x14ac:dyDescent="0.25">
      <c r="A578" t="str">
        <f>INDEX(Mæglere!A:A,MATCH(B578,Mæglere!B:B,0))</f>
        <v>DB Søren Jagd Lauritsen</v>
      </c>
      <c r="B578">
        <v>20749</v>
      </c>
      <c r="C578" t="s">
        <v>70</v>
      </c>
      <c r="D578">
        <v>1851905</v>
      </c>
      <c r="E578" t="s">
        <v>297</v>
      </c>
      <c r="F578" t="s">
        <v>1476</v>
      </c>
      <c r="G578">
        <v>4690</v>
      </c>
      <c r="H578" t="s">
        <v>1467</v>
      </c>
      <c r="I578" s="11">
        <v>44645</v>
      </c>
      <c r="J578" s="12" t="s">
        <v>244</v>
      </c>
      <c r="K578" s="12"/>
      <c r="L578">
        <f t="shared" si="16"/>
        <v>0</v>
      </c>
      <c r="M578" t="str">
        <f t="shared" si="17"/>
        <v>UPDATE PremiumFakturering SET Kategori = 2, MaeglerKommentar = NULL, Faktureret = 0 WHERE BoligID = 1851905 AND AgentRegID = 20749</v>
      </c>
    </row>
    <row r="579" spans="1:13" x14ac:dyDescent="0.25">
      <c r="A579" t="str">
        <f>INDEX(Mæglere!A:A,MATCH(B579,Mæglere!B:B,0))</f>
        <v>DB Søren Jagd Lauritsen</v>
      </c>
      <c r="B579">
        <v>20749</v>
      </c>
      <c r="C579" t="s">
        <v>70</v>
      </c>
      <c r="D579">
        <v>1851906</v>
      </c>
      <c r="E579" t="s">
        <v>297</v>
      </c>
      <c r="F579" t="s">
        <v>1477</v>
      </c>
      <c r="G579">
        <v>4690</v>
      </c>
      <c r="H579" t="s">
        <v>1467</v>
      </c>
      <c r="I579" s="11">
        <v>44645</v>
      </c>
      <c r="J579" s="12" t="s">
        <v>244</v>
      </c>
      <c r="K579" s="12"/>
      <c r="L579">
        <f t="shared" ref="L579:L642" si="18">IF(J579="1 - Solgt",1,0)</f>
        <v>0</v>
      </c>
      <c r="M579" t="str">
        <f t="shared" ref="M579:M642" si="19">IF(OR(K579="",LEFT(J579,1)=1),"UPDATE PremiumFakturering SET Kategori = "&amp;LEFT(J579,1)&amp;", MaeglerKommentar = NULL, Faktureret = "&amp;L579&amp;" WHERE BoligID = "&amp;D579&amp;" AND AgentRegID = "&amp;B579,"UPDATE PremiumFakturering SET Kategori = "&amp;LEFT(J579,1)&amp;", MaeglerKommentar = '"&amp;K579&amp;"', Faktureret = "&amp;L579&amp;" WHERE BoligID = "&amp;D579&amp;" AND AgentRegID = "&amp;B579)</f>
        <v>UPDATE PremiumFakturering SET Kategori = 2, MaeglerKommentar = NULL, Faktureret = 0 WHERE BoligID = 1851906 AND AgentRegID = 20749</v>
      </c>
    </row>
    <row r="580" spans="1:13" x14ac:dyDescent="0.25">
      <c r="A580" t="str">
        <f>INDEX(Mæglere!A:A,MATCH(B580,Mæglere!B:B,0))</f>
        <v>DB Søren Jagd Lauritsen</v>
      </c>
      <c r="B580">
        <v>20749</v>
      </c>
      <c r="C580" t="s">
        <v>70</v>
      </c>
      <c r="D580">
        <v>1833950</v>
      </c>
      <c r="E580" t="s">
        <v>233</v>
      </c>
      <c r="F580" t="s">
        <v>1478</v>
      </c>
      <c r="G580">
        <v>4690</v>
      </c>
      <c r="H580" t="s">
        <v>1467</v>
      </c>
      <c r="I580" s="11">
        <v>44645</v>
      </c>
      <c r="J580" s="12" t="s">
        <v>244</v>
      </c>
      <c r="K580" s="12"/>
      <c r="L580">
        <f t="shared" si="18"/>
        <v>0</v>
      </c>
      <c r="M580" t="str">
        <f t="shared" si="19"/>
        <v>UPDATE PremiumFakturering SET Kategori = 2, MaeglerKommentar = NULL, Faktureret = 0 WHERE BoligID = 1833950 AND AgentRegID = 20749</v>
      </c>
    </row>
    <row r="581" spans="1:13" x14ac:dyDescent="0.25">
      <c r="A581" t="str">
        <f>INDEX(Mæglere!A:A,MATCH(B581,Mæglere!B:B,0))</f>
        <v>DB Søren Jagd Lauritsen</v>
      </c>
      <c r="B581">
        <v>20749</v>
      </c>
      <c r="C581" t="s">
        <v>70</v>
      </c>
      <c r="D581">
        <v>1847865</v>
      </c>
      <c r="E581" t="s">
        <v>233</v>
      </c>
      <c r="F581" t="s">
        <v>1479</v>
      </c>
      <c r="G581">
        <v>4690</v>
      </c>
      <c r="H581" t="s">
        <v>1467</v>
      </c>
      <c r="I581" s="11">
        <v>44648</v>
      </c>
      <c r="J581" s="12" t="s">
        <v>244</v>
      </c>
      <c r="K581" s="12"/>
      <c r="L581">
        <f t="shared" si="18"/>
        <v>0</v>
      </c>
      <c r="M581" t="str">
        <f t="shared" si="19"/>
        <v>UPDATE PremiumFakturering SET Kategori = 2, MaeglerKommentar = NULL, Faktureret = 0 WHERE BoligID = 1847865 AND AgentRegID = 20749</v>
      </c>
    </row>
    <row r="582" spans="1:13" x14ac:dyDescent="0.25">
      <c r="A582" t="str">
        <f>INDEX(Mæglere!A:A,MATCH(B582,Mæglere!B:B,0))</f>
        <v>DB Søren Jagd Lauritsen</v>
      </c>
      <c r="B582">
        <v>110</v>
      </c>
      <c r="C582" t="s">
        <v>71</v>
      </c>
      <c r="D582">
        <v>1866756</v>
      </c>
      <c r="E582" t="s">
        <v>233</v>
      </c>
      <c r="F582" t="s">
        <v>1480</v>
      </c>
      <c r="G582">
        <v>4600</v>
      </c>
      <c r="H582" t="s">
        <v>1461</v>
      </c>
      <c r="I582" s="11">
        <v>44623</v>
      </c>
      <c r="J582" s="12" t="s">
        <v>244</v>
      </c>
      <c r="K582" s="12"/>
      <c r="L582">
        <f t="shared" si="18"/>
        <v>0</v>
      </c>
      <c r="M582" t="str">
        <f t="shared" si="19"/>
        <v>UPDATE PremiumFakturering SET Kategori = 2, MaeglerKommentar = NULL, Faktureret = 0 WHERE BoligID = 1866756 AND AgentRegID = 110</v>
      </c>
    </row>
    <row r="583" spans="1:13" x14ac:dyDescent="0.25">
      <c r="A583" t="str">
        <f>INDEX(Mæglere!A:A,MATCH(B583,Mæglere!B:B,0))</f>
        <v>DB Søren Jagd Lauritsen</v>
      </c>
      <c r="B583">
        <v>110</v>
      </c>
      <c r="C583" t="s">
        <v>71</v>
      </c>
      <c r="D583">
        <v>1811090</v>
      </c>
      <c r="E583" t="s">
        <v>233</v>
      </c>
      <c r="F583" t="s">
        <v>1481</v>
      </c>
      <c r="G583">
        <v>4681</v>
      </c>
      <c r="H583" t="s">
        <v>1461</v>
      </c>
      <c r="I583" s="11">
        <v>44623</v>
      </c>
      <c r="J583" s="12" t="s">
        <v>244</v>
      </c>
      <c r="K583" s="12"/>
      <c r="L583">
        <f t="shared" si="18"/>
        <v>0</v>
      </c>
      <c r="M583" t="str">
        <f t="shared" si="19"/>
        <v>UPDATE PremiumFakturering SET Kategori = 2, MaeglerKommentar = NULL, Faktureret = 0 WHERE BoligID = 1811090 AND AgentRegID = 110</v>
      </c>
    </row>
    <row r="584" spans="1:13" x14ac:dyDescent="0.25">
      <c r="A584" t="str">
        <f>INDEX(Mæglere!A:A,MATCH(B584,Mæglere!B:B,0))</f>
        <v>DB Søren Jagd Lauritsen</v>
      </c>
      <c r="B584">
        <v>110</v>
      </c>
      <c r="C584" t="s">
        <v>71</v>
      </c>
      <c r="D584">
        <v>1790512</v>
      </c>
      <c r="E584" t="s">
        <v>233</v>
      </c>
      <c r="F584" t="s">
        <v>1482</v>
      </c>
      <c r="G584">
        <v>4600</v>
      </c>
      <c r="H584" t="s">
        <v>1461</v>
      </c>
      <c r="I584" s="11">
        <v>44624</v>
      </c>
      <c r="J584" s="12" t="s">
        <v>244</v>
      </c>
      <c r="K584" s="12"/>
      <c r="L584">
        <f t="shared" si="18"/>
        <v>0</v>
      </c>
      <c r="M584" t="str">
        <f t="shared" si="19"/>
        <v>UPDATE PremiumFakturering SET Kategori = 2, MaeglerKommentar = NULL, Faktureret = 0 WHERE BoligID = 1790512 AND AgentRegID = 110</v>
      </c>
    </row>
    <row r="585" spans="1:13" x14ac:dyDescent="0.25">
      <c r="A585" t="str">
        <f>INDEX(Mæglere!A:A,MATCH(B585,Mæglere!B:B,0))</f>
        <v>DB Søren Jagd Lauritsen</v>
      </c>
      <c r="B585">
        <v>110</v>
      </c>
      <c r="C585" t="s">
        <v>71</v>
      </c>
      <c r="D585">
        <v>1811469</v>
      </c>
      <c r="E585" t="s">
        <v>255</v>
      </c>
      <c r="F585" t="s">
        <v>1483</v>
      </c>
      <c r="G585">
        <v>4600</v>
      </c>
      <c r="H585" t="s">
        <v>1461</v>
      </c>
      <c r="I585" s="11">
        <v>44627</v>
      </c>
      <c r="J585" s="12" t="s">
        <v>244</v>
      </c>
      <c r="K585" s="12"/>
      <c r="L585">
        <f t="shared" si="18"/>
        <v>0</v>
      </c>
      <c r="M585" t="str">
        <f t="shared" si="19"/>
        <v>UPDATE PremiumFakturering SET Kategori = 2, MaeglerKommentar = NULL, Faktureret = 0 WHERE BoligID = 1811469 AND AgentRegID = 110</v>
      </c>
    </row>
    <row r="586" spans="1:13" x14ac:dyDescent="0.25">
      <c r="A586" t="str">
        <f>INDEX(Mæglere!A:A,MATCH(B586,Mæglere!B:B,0))</f>
        <v>DB Søren Jagd Lauritsen</v>
      </c>
      <c r="B586">
        <v>110</v>
      </c>
      <c r="C586" t="s">
        <v>71</v>
      </c>
      <c r="D586">
        <v>1838043</v>
      </c>
      <c r="E586" t="s">
        <v>459</v>
      </c>
      <c r="F586" t="s">
        <v>1485</v>
      </c>
      <c r="G586">
        <v>4600</v>
      </c>
      <c r="H586" t="s">
        <v>1461</v>
      </c>
      <c r="I586" s="11">
        <v>44628</v>
      </c>
      <c r="J586" s="12" t="s">
        <v>244</v>
      </c>
      <c r="K586" s="12"/>
      <c r="L586">
        <f t="shared" si="18"/>
        <v>0</v>
      </c>
      <c r="M586" t="str">
        <f t="shared" si="19"/>
        <v>UPDATE PremiumFakturering SET Kategori = 2, MaeglerKommentar = NULL, Faktureret = 0 WHERE BoligID = 1838043 AND AgentRegID = 110</v>
      </c>
    </row>
    <row r="587" spans="1:13" x14ac:dyDescent="0.25">
      <c r="A587" t="str">
        <f>INDEX(Mæglere!A:A,MATCH(B587,Mæglere!B:B,0))</f>
        <v>DB Søren Jagd Lauritsen</v>
      </c>
      <c r="B587">
        <v>110</v>
      </c>
      <c r="C587" t="s">
        <v>71</v>
      </c>
      <c r="D587">
        <v>1709956</v>
      </c>
      <c r="E587" t="s">
        <v>233</v>
      </c>
      <c r="F587" t="s">
        <v>1484</v>
      </c>
      <c r="G587">
        <v>4682</v>
      </c>
      <c r="H587" t="s">
        <v>1461</v>
      </c>
      <c r="I587" s="11">
        <v>44628</v>
      </c>
      <c r="J587" s="12" t="s">
        <v>244</v>
      </c>
      <c r="K587" s="12"/>
      <c r="L587">
        <f t="shared" si="18"/>
        <v>0</v>
      </c>
      <c r="M587" t="str">
        <f t="shared" si="19"/>
        <v>UPDATE PremiumFakturering SET Kategori = 2, MaeglerKommentar = NULL, Faktureret = 0 WHERE BoligID = 1709956 AND AgentRegID = 110</v>
      </c>
    </row>
    <row r="588" spans="1:13" x14ac:dyDescent="0.25">
      <c r="A588" t="str">
        <f>INDEX(Mæglere!A:A,MATCH(B588,Mæglere!B:B,0))</f>
        <v>DB Søren Jagd Lauritsen</v>
      </c>
      <c r="B588">
        <v>110</v>
      </c>
      <c r="C588" t="s">
        <v>71</v>
      </c>
      <c r="D588">
        <v>1868188</v>
      </c>
      <c r="E588" t="s">
        <v>255</v>
      </c>
      <c r="F588" t="s">
        <v>1486</v>
      </c>
      <c r="G588">
        <v>4600</v>
      </c>
      <c r="H588" t="s">
        <v>1461</v>
      </c>
      <c r="I588" s="11">
        <v>44629</v>
      </c>
      <c r="J588" s="12" t="s">
        <v>244</v>
      </c>
      <c r="K588" s="12"/>
      <c r="L588">
        <f t="shared" si="18"/>
        <v>0</v>
      </c>
      <c r="M588" t="str">
        <f t="shared" si="19"/>
        <v>UPDATE PremiumFakturering SET Kategori = 2, MaeglerKommentar = NULL, Faktureret = 0 WHERE BoligID = 1868188 AND AgentRegID = 110</v>
      </c>
    </row>
    <row r="589" spans="1:13" x14ac:dyDescent="0.25">
      <c r="A589" t="str">
        <f>INDEX(Mæglere!A:A,MATCH(B589,Mæglere!B:B,0))</f>
        <v>DB Søren Jagd Lauritsen</v>
      </c>
      <c r="B589">
        <v>110</v>
      </c>
      <c r="C589" t="s">
        <v>71</v>
      </c>
      <c r="D589">
        <v>1853024</v>
      </c>
      <c r="E589" t="s">
        <v>233</v>
      </c>
      <c r="F589" t="s">
        <v>1487</v>
      </c>
      <c r="G589">
        <v>4600</v>
      </c>
      <c r="H589" t="s">
        <v>1461</v>
      </c>
      <c r="I589" s="11">
        <v>44631</v>
      </c>
      <c r="J589" s="12" t="s">
        <v>244</v>
      </c>
      <c r="K589" s="12"/>
      <c r="L589">
        <f t="shared" si="18"/>
        <v>0</v>
      </c>
      <c r="M589" t="str">
        <f t="shared" si="19"/>
        <v>UPDATE PremiumFakturering SET Kategori = 2, MaeglerKommentar = NULL, Faktureret = 0 WHERE BoligID = 1853024 AND AgentRegID = 110</v>
      </c>
    </row>
    <row r="590" spans="1:13" x14ac:dyDescent="0.25">
      <c r="A590" t="str">
        <f>INDEX(Mæglere!A:A,MATCH(B590,Mæglere!B:B,0))</f>
        <v>DB Søren Jagd Lauritsen</v>
      </c>
      <c r="B590">
        <v>110</v>
      </c>
      <c r="C590" t="s">
        <v>71</v>
      </c>
      <c r="D590">
        <v>1858374</v>
      </c>
      <c r="E590" t="s">
        <v>233</v>
      </c>
      <c r="F590" t="s">
        <v>1488</v>
      </c>
      <c r="G590">
        <v>4600</v>
      </c>
      <c r="H590" t="s">
        <v>1489</v>
      </c>
      <c r="I590" s="11">
        <v>44634</v>
      </c>
      <c r="J590" s="12" t="s">
        <v>244</v>
      </c>
      <c r="K590" s="12"/>
      <c r="L590">
        <f t="shared" si="18"/>
        <v>0</v>
      </c>
      <c r="M590" t="str">
        <f t="shared" si="19"/>
        <v>UPDATE PremiumFakturering SET Kategori = 2, MaeglerKommentar = NULL, Faktureret = 0 WHERE BoligID = 1858374 AND AgentRegID = 110</v>
      </c>
    </row>
    <row r="591" spans="1:13" x14ac:dyDescent="0.25">
      <c r="A591" t="str">
        <f>INDEX(Mæglere!A:A,MATCH(B591,Mæglere!B:B,0))</f>
        <v>DB Søren Jagd Lauritsen</v>
      </c>
      <c r="B591">
        <v>110</v>
      </c>
      <c r="C591" t="s">
        <v>71</v>
      </c>
      <c r="D591">
        <v>1845961</v>
      </c>
      <c r="E591" t="s">
        <v>246</v>
      </c>
      <c r="F591" t="s">
        <v>1490</v>
      </c>
      <c r="G591">
        <v>4600</v>
      </c>
      <c r="H591" t="s">
        <v>1489</v>
      </c>
      <c r="I591" s="11">
        <v>44642</v>
      </c>
      <c r="J591" s="12" t="s">
        <v>244</v>
      </c>
      <c r="K591" s="12"/>
      <c r="L591">
        <f t="shared" si="18"/>
        <v>0</v>
      </c>
      <c r="M591" t="str">
        <f t="shared" si="19"/>
        <v>UPDATE PremiumFakturering SET Kategori = 2, MaeglerKommentar = NULL, Faktureret = 0 WHERE BoligID = 1845961 AND AgentRegID = 110</v>
      </c>
    </row>
    <row r="592" spans="1:13" x14ac:dyDescent="0.25">
      <c r="A592" t="str">
        <f>INDEX(Mæglere!A:A,MATCH(B592,Mæglere!B:B,0))</f>
        <v>DB Søren Jagd Lauritsen</v>
      </c>
      <c r="B592">
        <v>110</v>
      </c>
      <c r="C592" t="s">
        <v>71</v>
      </c>
      <c r="D592">
        <v>1874699</v>
      </c>
      <c r="E592" t="s">
        <v>246</v>
      </c>
      <c r="F592" t="s">
        <v>1491</v>
      </c>
      <c r="G592">
        <v>4600</v>
      </c>
      <c r="H592" t="s">
        <v>1489</v>
      </c>
      <c r="I592" s="11">
        <v>44643</v>
      </c>
      <c r="J592" s="12" t="s">
        <v>244</v>
      </c>
      <c r="K592" s="12"/>
      <c r="L592">
        <f t="shared" si="18"/>
        <v>0</v>
      </c>
      <c r="M592" t="str">
        <f t="shared" si="19"/>
        <v>UPDATE PremiumFakturering SET Kategori = 2, MaeglerKommentar = NULL, Faktureret = 0 WHERE BoligID = 1874699 AND AgentRegID = 110</v>
      </c>
    </row>
    <row r="593" spans="1:13" x14ac:dyDescent="0.25">
      <c r="A593" t="str">
        <f>INDEX(Mæglere!A:A,MATCH(B593,Mæglere!B:B,0))</f>
        <v>DB Søren Jagd Lauritsen</v>
      </c>
      <c r="B593">
        <v>110</v>
      </c>
      <c r="C593" t="s">
        <v>71</v>
      </c>
      <c r="D593">
        <v>1847514</v>
      </c>
      <c r="E593" t="s">
        <v>255</v>
      </c>
      <c r="F593" t="s">
        <v>1492</v>
      </c>
      <c r="G593">
        <v>4681</v>
      </c>
      <c r="H593" t="s">
        <v>1461</v>
      </c>
      <c r="I593" s="11">
        <v>44645</v>
      </c>
      <c r="J593" s="12" t="s">
        <v>244</v>
      </c>
      <c r="K593" s="12"/>
      <c r="L593">
        <f t="shared" si="18"/>
        <v>0</v>
      </c>
      <c r="M593" t="str">
        <f t="shared" si="19"/>
        <v>UPDATE PremiumFakturering SET Kategori = 2, MaeglerKommentar = NULL, Faktureret = 0 WHERE BoligID = 1847514 AND AgentRegID = 110</v>
      </c>
    </row>
    <row r="594" spans="1:13" x14ac:dyDescent="0.25">
      <c r="A594" t="str">
        <f>INDEX(Mæglere!A:A,MATCH(B594,Mæglere!B:B,0))</f>
        <v>DB Søren Jagd Lauritsen</v>
      </c>
      <c r="B594">
        <v>25202</v>
      </c>
      <c r="C594" t="s">
        <v>72</v>
      </c>
      <c r="D594">
        <v>1866413</v>
      </c>
      <c r="E594" t="s">
        <v>255</v>
      </c>
      <c r="F594" t="s">
        <v>1493</v>
      </c>
      <c r="G594">
        <v>4733</v>
      </c>
      <c r="H594" t="s">
        <v>650</v>
      </c>
      <c r="I594" s="11">
        <v>44623</v>
      </c>
      <c r="J594" s="12" t="s">
        <v>244</v>
      </c>
      <c r="K594" s="12"/>
      <c r="L594">
        <f t="shared" si="18"/>
        <v>0</v>
      </c>
      <c r="M594" t="str">
        <f t="shared" si="19"/>
        <v>UPDATE PremiumFakturering SET Kategori = 2, MaeglerKommentar = NULL, Faktureret = 0 WHERE BoligID = 1866413 AND AgentRegID = 25202</v>
      </c>
    </row>
    <row r="595" spans="1:13" x14ac:dyDescent="0.25">
      <c r="A595" t="str">
        <f>INDEX(Mæglere!A:A,MATCH(B595,Mæglere!B:B,0))</f>
        <v>DB Søren Jagd Lauritsen</v>
      </c>
      <c r="B595">
        <v>25202</v>
      </c>
      <c r="C595" t="s">
        <v>72</v>
      </c>
      <c r="D595">
        <v>1870621</v>
      </c>
      <c r="E595" t="s">
        <v>233</v>
      </c>
      <c r="F595" t="s">
        <v>1494</v>
      </c>
      <c r="G595">
        <v>4720</v>
      </c>
      <c r="H595" t="s">
        <v>561</v>
      </c>
      <c r="I595" s="11">
        <v>44626</v>
      </c>
      <c r="J595" s="12" t="s">
        <v>244</v>
      </c>
      <c r="K595" s="12"/>
      <c r="L595">
        <f t="shared" si="18"/>
        <v>0</v>
      </c>
      <c r="M595" t="str">
        <f t="shared" si="19"/>
        <v>UPDATE PremiumFakturering SET Kategori = 2, MaeglerKommentar = NULL, Faktureret = 0 WHERE BoligID = 1870621 AND AgentRegID = 25202</v>
      </c>
    </row>
    <row r="596" spans="1:13" x14ac:dyDescent="0.25">
      <c r="A596" t="str">
        <f>INDEX(Mæglere!A:A,MATCH(B596,Mæglere!B:B,0))</f>
        <v>DB Søren Jagd Lauritsen</v>
      </c>
      <c r="B596">
        <v>25202</v>
      </c>
      <c r="C596" t="s">
        <v>72</v>
      </c>
      <c r="D596">
        <v>1828151</v>
      </c>
      <c r="E596" t="s">
        <v>233</v>
      </c>
      <c r="F596" t="s">
        <v>1495</v>
      </c>
      <c r="G596">
        <v>4720</v>
      </c>
      <c r="H596" t="s">
        <v>561</v>
      </c>
      <c r="I596" s="11">
        <v>44629</v>
      </c>
      <c r="J596" s="12" t="s">
        <v>244</v>
      </c>
      <c r="K596" s="12"/>
      <c r="L596">
        <f t="shared" si="18"/>
        <v>0</v>
      </c>
      <c r="M596" t="str">
        <f t="shared" si="19"/>
        <v>UPDATE PremiumFakturering SET Kategori = 2, MaeglerKommentar = NULL, Faktureret = 0 WHERE BoligID = 1828151 AND AgentRegID = 25202</v>
      </c>
    </row>
    <row r="597" spans="1:13" x14ac:dyDescent="0.25">
      <c r="A597" t="str">
        <f>INDEX(Mæglere!A:A,MATCH(B597,Mæglere!B:B,0))</f>
        <v>DB Søren Jagd Lauritsen</v>
      </c>
      <c r="B597">
        <v>25202</v>
      </c>
      <c r="C597" t="s">
        <v>72</v>
      </c>
      <c r="D597">
        <v>1792594</v>
      </c>
      <c r="E597" t="s">
        <v>233</v>
      </c>
      <c r="F597" t="s">
        <v>1496</v>
      </c>
      <c r="G597">
        <v>4720</v>
      </c>
      <c r="H597" t="s">
        <v>561</v>
      </c>
      <c r="I597" s="11">
        <v>44631</v>
      </c>
      <c r="J597" s="12" t="s">
        <v>244</v>
      </c>
      <c r="K597" s="12"/>
      <c r="L597">
        <f t="shared" si="18"/>
        <v>0</v>
      </c>
      <c r="M597" t="str">
        <f t="shared" si="19"/>
        <v>UPDATE PremiumFakturering SET Kategori = 2, MaeglerKommentar = NULL, Faktureret = 0 WHERE BoligID = 1792594 AND AgentRegID = 25202</v>
      </c>
    </row>
    <row r="598" spans="1:13" x14ac:dyDescent="0.25">
      <c r="A598" t="str">
        <f>INDEX(Mæglere!A:A,MATCH(B598,Mæglere!B:B,0))</f>
        <v>DB Søren Jagd Lauritsen</v>
      </c>
      <c r="B598">
        <v>25202</v>
      </c>
      <c r="C598" t="s">
        <v>72</v>
      </c>
      <c r="D598">
        <v>1831601</v>
      </c>
      <c r="E598" t="s">
        <v>233</v>
      </c>
      <c r="F598" t="s">
        <v>1497</v>
      </c>
      <c r="G598">
        <v>4720</v>
      </c>
      <c r="H598" t="s">
        <v>561</v>
      </c>
      <c r="I598" s="11">
        <v>44635</v>
      </c>
      <c r="J598" s="12" t="s">
        <v>244</v>
      </c>
      <c r="K598" s="12"/>
      <c r="L598">
        <f t="shared" si="18"/>
        <v>0</v>
      </c>
      <c r="M598" t="str">
        <f t="shared" si="19"/>
        <v>UPDATE PremiumFakturering SET Kategori = 2, MaeglerKommentar = NULL, Faktureret = 0 WHERE BoligID = 1831601 AND AgentRegID = 25202</v>
      </c>
    </row>
    <row r="599" spans="1:13" x14ac:dyDescent="0.25">
      <c r="A599" t="str">
        <f>INDEX(Mæglere!A:A,MATCH(B599,Mæglere!B:B,0))</f>
        <v>DB Søren Jagd Lauritsen</v>
      </c>
      <c r="B599">
        <v>196</v>
      </c>
      <c r="C599" t="s">
        <v>73</v>
      </c>
      <c r="D599">
        <v>1782569</v>
      </c>
      <c r="E599" t="s">
        <v>233</v>
      </c>
      <c r="F599" t="s">
        <v>1498</v>
      </c>
      <c r="G599">
        <v>4660</v>
      </c>
      <c r="H599" t="s">
        <v>1489</v>
      </c>
      <c r="I599" s="11">
        <v>44601</v>
      </c>
      <c r="J599" s="12" t="s">
        <v>244</v>
      </c>
      <c r="K599" s="12"/>
      <c r="L599">
        <f t="shared" si="18"/>
        <v>0</v>
      </c>
      <c r="M599" t="str">
        <f t="shared" si="19"/>
        <v>UPDATE PremiumFakturering SET Kategori = 2, MaeglerKommentar = NULL, Faktureret = 0 WHERE BoligID = 1782569 AND AgentRegID = 196</v>
      </c>
    </row>
    <row r="600" spans="1:13" x14ac:dyDescent="0.25">
      <c r="A600" t="str">
        <f>INDEX(Mæglere!A:A,MATCH(B600,Mæglere!B:B,0))</f>
        <v>DB Søren Jagd Lauritsen</v>
      </c>
      <c r="B600">
        <v>196</v>
      </c>
      <c r="C600" t="s">
        <v>73</v>
      </c>
      <c r="D600">
        <v>1870296</v>
      </c>
      <c r="E600" t="s">
        <v>252</v>
      </c>
      <c r="F600" t="s">
        <v>1499</v>
      </c>
      <c r="G600">
        <v>4673</v>
      </c>
      <c r="H600" t="s">
        <v>1489</v>
      </c>
      <c r="I600" s="11">
        <v>44637</v>
      </c>
      <c r="J600" s="12" t="s">
        <v>244</v>
      </c>
      <c r="K600" s="12"/>
      <c r="L600">
        <f t="shared" si="18"/>
        <v>0</v>
      </c>
      <c r="M600" t="str">
        <f t="shared" si="19"/>
        <v>UPDATE PremiumFakturering SET Kategori = 2, MaeglerKommentar = NULL, Faktureret = 0 WHERE BoligID = 1870296 AND AgentRegID = 196</v>
      </c>
    </row>
    <row r="601" spans="1:13" x14ac:dyDescent="0.25">
      <c r="A601" t="str">
        <f>INDEX(Mæglere!A:A,MATCH(B601,Mæglere!B:B,0))</f>
        <v>DB Søren Jagd Lauritsen</v>
      </c>
      <c r="B601">
        <v>196</v>
      </c>
      <c r="C601" t="s">
        <v>73</v>
      </c>
      <c r="D601">
        <v>1838061</v>
      </c>
      <c r="E601" t="s">
        <v>248</v>
      </c>
      <c r="F601" t="s">
        <v>1500</v>
      </c>
      <c r="G601">
        <v>4652</v>
      </c>
      <c r="H601" t="s">
        <v>1489</v>
      </c>
      <c r="I601" s="11">
        <v>44642</v>
      </c>
      <c r="J601" s="12" t="s">
        <v>244</v>
      </c>
      <c r="K601" s="12"/>
      <c r="L601">
        <f t="shared" si="18"/>
        <v>0</v>
      </c>
      <c r="M601" t="str">
        <f t="shared" si="19"/>
        <v>UPDATE PremiumFakturering SET Kategori = 2, MaeglerKommentar = NULL, Faktureret = 0 WHERE BoligID = 1838061 AND AgentRegID = 196</v>
      </c>
    </row>
    <row r="602" spans="1:13" x14ac:dyDescent="0.25">
      <c r="A602" t="str">
        <f>INDEX(Mæglere!A:A,MATCH(B602,Mæglere!B:B,0))</f>
        <v>DB Søren Jagd Lauritsen</v>
      </c>
      <c r="B602">
        <v>98</v>
      </c>
      <c r="C602" t="s">
        <v>74</v>
      </c>
      <c r="D602">
        <v>1864478</v>
      </c>
      <c r="E602" t="s">
        <v>233</v>
      </c>
      <c r="F602" t="s">
        <v>1501</v>
      </c>
      <c r="G602">
        <v>4130</v>
      </c>
      <c r="H602" t="s">
        <v>541</v>
      </c>
      <c r="I602" s="11">
        <v>44627</v>
      </c>
      <c r="J602" s="12" t="s">
        <v>244</v>
      </c>
      <c r="K602" s="12"/>
      <c r="L602">
        <f t="shared" si="18"/>
        <v>0</v>
      </c>
      <c r="M602" t="str">
        <f t="shared" si="19"/>
        <v>UPDATE PremiumFakturering SET Kategori = 2, MaeglerKommentar = NULL, Faktureret = 0 WHERE BoligID = 1864478 AND AgentRegID = 98</v>
      </c>
    </row>
    <row r="603" spans="1:13" x14ac:dyDescent="0.25">
      <c r="A603" t="str">
        <f>INDEX(Mæglere!A:A,MATCH(B603,Mæglere!B:B,0))</f>
        <v>DB Søren Jagd Lauritsen</v>
      </c>
      <c r="B603">
        <v>98</v>
      </c>
      <c r="C603" t="s">
        <v>74</v>
      </c>
      <c r="D603">
        <v>1871238</v>
      </c>
      <c r="E603" t="s">
        <v>233</v>
      </c>
      <c r="F603" t="s">
        <v>1502</v>
      </c>
      <c r="G603">
        <v>4130</v>
      </c>
      <c r="H603" t="s">
        <v>541</v>
      </c>
      <c r="I603" s="11">
        <v>44634</v>
      </c>
      <c r="J603" s="12" t="s">
        <v>244</v>
      </c>
      <c r="K603" s="12"/>
      <c r="L603">
        <f t="shared" si="18"/>
        <v>0</v>
      </c>
      <c r="M603" t="str">
        <f t="shared" si="19"/>
        <v>UPDATE PremiumFakturering SET Kategori = 2, MaeglerKommentar = NULL, Faktureret = 0 WHERE BoligID = 1871238 AND AgentRegID = 98</v>
      </c>
    </row>
    <row r="604" spans="1:13" x14ac:dyDescent="0.25">
      <c r="A604" t="str">
        <f>INDEX(Mæglere!A:A,MATCH(B604,Mæglere!B:B,0))</f>
        <v>DB Taastrup</v>
      </c>
      <c r="B604">
        <v>1031</v>
      </c>
      <c r="C604" t="s">
        <v>75</v>
      </c>
      <c r="D604">
        <v>1859327</v>
      </c>
      <c r="E604" t="s">
        <v>233</v>
      </c>
      <c r="F604" t="s">
        <v>730</v>
      </c>
      <c r="G604">
        <v>2630</v>
      </c>
      <c r="H604" t="s">
        <v>731</v>
      </c>
      <c r="I604" s="11">
        <v>44601</v>
      </c>
      <c r="J604" s="12" t="s">
        <v>236</v>
      </c>
      <c r="K604" s="12"/>
      <c r="L604">
        <f t="shared" si="18"/>
        <v>1</v>
      </c>
      <c r="M604" t="str">
        <f t="shared" si="19"/>
        <v>UPDATE PremiumFakturering SET Kategori = 1, MaeglerKommentar = NULL, Faktureret = 1 WHERE BoligID = 1859327 AND AgentRegID = 1031</v>
      </c>
    </row>
    <row r="605" spans="1:13" x14ac:dyDescent="0.25">
      <c r="A605" t="str">
        <f>INDEX(Mæglere!A:A,MATCH(B605,Mæglere!B:B,0))</f>
        <v>DB Taastrup</v>
      </c>
      <c r="B605">
        <v>1031</v>
      </c>
      <c r="C605" t="s">
        <v>75</v>
      </c>
      <c r="D605">
        <v>1849265</v>
      </c>
      <c r="E605" t="s">
        <v>255</v>
      </c>
      <c r="F605" t="s">
        <v>732</v>
      </c>
      <c r="G605">
        <v>2630</v>
      </c>
      <c r="H605" t="s">
        <v>731</v>
      </c>
      <c r="I605" s="11">
        <v>44616</v>
      </c>
      <c r="J605" s="12" t="s">
        <v>236</v>
      </c>
      <c r="K605" s="12"/>
      <c r="L605">
        <f t="shared" si="18"/>
        <v>1</v>
      </c>
      <c r="M605" t="str">
        <f t="shared" si="19"/>
        <v>UPDATE PremiumFakturering SET Kategori = 1, MaeglerKommentar = NULL, Faktureret = 1 WHERE BoligID = 1849265 AND AgentRegID = 1031</v>
      </c>
    </row>
    <row r="606" spans="1:13" x14ac:dyDescent="0.25">
      <c r="A606" t="str">
        <f>INDEX(Mæglere!A:A,MATCH(B606,Mæglere!B:B,0))</f>
        <v>DB Taastrup</v>
      </c>
      <c r="B606">
        <v>1031</v>
      </c>
      <c r="C606" t="s">
        <v>75</v>
      </c>
      <c r="D606">
        <v>1861014</v>
      </c>
      <c r="E606" t="s">
        <v>255</v>
      </c>
      <c r="F606" t="s">
        <v>733</v>
      </c>
      <c r="G606">
        <v>2630</v>
      </c>
      <c r="H606" t="s">
        <v>731</v>
      </c>
      <c r="I606" s="11">
        <v>44620</v>
      </c>
      <c r="J606" s="12" t="s">
        <v>236</v>
      </c>
      <c r="K606" s="12"/>
      <c r="L606">
        <f t="shared" si="18"/>
        <v>1</v>
      </c>
      <c r="M606" t="str">
        <f t="shared" si="19"/>
        <v>UPDATE PremiumFakturering SET Kategori = 1, MaeglerKommentar = NULL, Faktureret = 1 WHERE BoligID = 1861014 AND AgentRegID = 1031</v>
      </c>
    </row>
    <row r="607" spans="1:13" x14ac:dyDescent="0.25">
      <c r="A607" t="str">
        <f>INDEX(Mæglere!A:A,MATCH(B607,Mæglere!B:B,0))</f>
        <v>DB Taastrup</v>
      </c>
      <c r="B607">
        <v>1031</v>
      </c>
      <c r="C607" t="s">
        <v>75</v>
      </c>
      <c r="D607">
        <v>1845017</v>
      </c>
      <c r="E607" t="s">
        <v>233</v>
      </c>
      <c r="F607" t="s">
        <v>734</v>
      </c>
      <c r="G607">
        <v>2630</v>
      </c>
      <c r="H607" t="s">
        <v>731</v>
      </c>
      <c r="I607" s="11">
        <v>44623</v>
      </c>
      <c r="J607" s="12" t="s">
        <v>236</v>
      </c>
      <c r="K607" s="12"/>
      <c r="L607">
        <f t="shared" si="18"/>
        <v>1</v>
      </c>
      <c r="M607" t="str">
        <f t="shared" si="19"/>
        <v>UPDATE PremiumFakturering SET Kategori = 1, MaeglerKommentar = NULL, Faktureret = 1 WHERE BoligID = 1845017 AND AgentRegID = 1031</v>
      </c>
    </row>
    <row r="608" spans="1:13" x14ac:dyDescent="0.25">
      <c r="A608" t="str">
        <f>INDEX(Mæglere!A:A,MATCH(B608,Mæglere!B:B,0))</f>
        <v>DB Taastrup</v>
      </c>
      <c r="B608">
        <v>1031</v>
      </c>
      <c r="C608" t="s">
        <v>75</v>
      </c>
      <c r="D608">
        <v>1869683</v>
      </c>
      <c r="E608" t="s">
        <v>246</v>
      </c>
      <c r="F608" t="s">
        <v>735</v>
      </c>
      <c r="G608">
        <v>2630</v>
      </c>
      <c r="H608" t="s">
        <v>731</v>
      </c>
      <c r="I608" s="11">
        <v>44630</v>
      </c>
      <c r="J608" s="12" t="s">
        <v>236</v>
      </c>
      <c r="K608" s="12"/>
      <c r="L608">
        <f t="shared" si="18"/>
        <v>1</v>
      </c>
      <c r="M608" t="str">
        <f t="shared" si="19"/>
        <v>UPDATE PremiumFakturering SET Kategori = 1, MaeglerKommentar = NULL, Faktureret = 1 WHERE BoligID = 1869683 AND AgentRegID = 1031</v>
      </c>
    </row>
    <row r="609" spans="1:13" x14ac:dyDescent="0.25">
      <c r="A609" t="str">
        <f>INDEX(Mæglere!A:A,MATCH(B609,Mæglere!B:B,0))</f>
        <v>DB Taastrup</v>
      </c>
      <c r="B609">
        <v>1031</v>
      </c>
      <c r="C609" t="s">
        <v>75</v>
      </c>
      <c r="D609">
        <v>1833384</v>
      </c>
      <c r="E609" t="s">
        <v>233</v>
      </c>
      <c r="F609" t="s">
        <v>736</v>
      </c>
      <c r="G609">
        <v>2630</v>
      </c>
      <c r="H609" t="s">
        <v>731</v>
      </c>
      <c r="I609" s="11">
        <v>44636</v>
      </c>
      <c r="J609" s="12" t="s">
        <v>240</v>
      </c>
      <c r="K609" s="12"/>
      <c r="L609">
        <f t="shared" si="18"/>
        <v>0</v>
      </c>
      <c r="M609" t="str">
        <f t="shared" si="19"/>
        <v>UPDATE PremiumFakturering SET Kategori = 3, MaeglerKommentar = NULL, Faktureret = 0 WHERE BoligID = 1833384 AND AgentRegID = 1031</v>
      </c>
    </row>
    <row r="610" spans="1:13" x14ac:dyDescent="0.25">
      <c r="A610" t="str">
        <f>INDEX(Mæglere!A:A,MATCH(B610,Mæglere!B:B,0))</f>
        <v>DB Taastrup</v>
      </c>
      <c r="B610">
        <v>1031</v>
      </c>
      <c r="C610" t="s">
        <v>75</v>
      </c>
      <c r="D610">
        <v>1866081</v>
      </c>
      <c r="E610" t="s">
        <v>255</v>
      </c>
      <c r="F610" t="s">
        <v>737</v>
      </c>
      <c r="G610">
        <v>2630</v>
      </c>
      <c r="H610" t="s">
        <v>731</v>
      </c>
      <c r="I610" s="11">
        <v>44645</v>
      </c>
      <c r="J610" s="12" t="s">
        <v>244</v>
      </c>
      <c r="K610" s="12"/>
      <c r="L610">
        <f t="shared" si="18"/>
        <v>0</v>
      </c>
      <c r="M610" t="str">
        <f t="shared" si="19"/>
        <v>UPDATE PremiumFakturering SET Kategori = 2, MaeglerKommentar = NULL, Faktureret = 0 WHERE BoligID = 1866081 AND AgentRegID = 1031</v>
      </c>
    </row>
    <row r="611" spans="1:13" x14ac:dyDescent="0.25">
      <c r="A611" t="str">
        <f>INDEX(Mæglere!A:A,MATCH(B611,Mæglere!B:B,0))</f>
        <v>DB Taastrup</v>
      </c>
      <c r="B611">
        <v>1031</v>
      </c>
      <c r="C611" t="s">
        <v>75</v>
      </c>
      <c r="D611">
        <v>1853880</v>
      </c>
      <c r="E611" t="s">
        <v>255</v>
      </c>
      <c r="F611" t="s">
        <v>738</v>
      </c>
      <c r="G611">
        <v>2630</v>
      </c>
      <c r="H611" t="s">
        <v>731</v>
      </c>
      <c r="I611" s="11">
        <v>44650</v>
      </c>
      <c r="J611" s="12" t="s">
        <v>244</v>
      </c>
      <c r="K611" s="12"/>
      <c r="L611">
        <f t="shared" si="18"/>
        <v>0</v>
      </c>
      <c r="M611" t="str">
        <f t="shared" si="19"/>
        <v>UPDATE PremiumFakturering SET Kategori = 2, MaeglerKommentar = NULL, Faktureret = 0 WHERE BoligID = 1853880 AND AgentRegID = 1031</v>
      </c>
    </row>
    <row r="612" spans="1:13" x14ac:dyDescent="0.25">
      <c r="A612" t="str">
        <f>INDEX(Mæglere!A:A,MATCH(B612,Mæglere!B:B,0))</f>
        <v>DB Taastrup</v>
      </c>
      <c r="B612">
        <v>1031</v>
      </c>
      <c r="C612" t="s">
        <v>75</v>
      </c>
      <c r="D612">
        <v>1861565</v>
      </c>
      <c r="E612" t="s">
        <v>246</v>
      </c>
      <c r="F612" t="s">
        <v>739</v>
      </c>
      <c r="G612">
        <v>2630</v>
      </c>
      <c r="H612" t="s">
        <v>731</v>
      </c>
      <c r="I612" s="11">
        <v>44650</v>
      </c>
      <c r="J612" s="12" t="s">
        <v>236</v>
      </c>
      <c r="K612" s="12"/>
      <c r="L612">
        <f t="shared" si="18"/>
        <v>1</v>
      </c>
      <c r="M612" t="str">
        <f t="shared" si="19"/>
        <v>UPDATE PremiumFakturering SET Kategori = 1, MaeglerKommentar = NULL, Faktureret = 1 WHERE BoligID = 1861565 AND AgentRegID = 1031</v>
      </c>
    </row>
    <row r="613" spans="1:13" x14ac:dyDescent="0.25">
      <c r="A613" t="str">
        <f>INDEX(Mæglere!A:A,MATCH(B613,Mæglere!B:B,0))</f>
        <v>DB Taastrup</v>
      </c>
      <c r="B613">
        <v>1031</v>
      </c>
      <c r="C613" t="s">
        <v>75</v>
      </c>
      <c r="D613">
        <v>1859478</v>
      </c>
      <c r="E613" t="s">
        <v>255</v>
      </c>
      <c r="F613" t="s">
        <v>740</v>
      </c>
      <c r="G613">
        <v>2630</v>
      </c>
      <c r="H613" t="s">
        <v>731</v>
      </c>
      <c r="I613" s="11">
        <v>44651</v>
      </c>
      <c r="J613" s="12" t="s">
        <v>244</v>
      </c>
      <c r="K613" s="12"/>
      <c r="L613">
        <f t="shared" si="18"/>
        <v>0</v>
      </c>
      <c r="M613" t="str">
        <f t="shared" si="19"/>
        <v>UPDATE PremiumFakturering SET Kategori = 2, MaeglerKommentar = NULL, Faktureret = 0 WHERE BoligID = 1859478 AND AgentRegID = 1031</v>
      </c>
    </row>
    <row r="614" spans="1:13" x14ac:dyDescent="0.25">
      <c r="A614" t="str">
        <f>INDEX(Mæglere!A:A,MATCH(B614,Mæglere!B:B,0))</f>
        <v>DB Taastrup</v>
      </c>
      <c r="B614">
        <v>1031</v>
      </c>
      <c r="C614" t="s">
        <v>75</v>
      </c>
      <c r="D614">
        <v>1857643</v>
      </c>
      <c r="E614" t="s">
        <v>246</v>
      </c>
      <c r="F614" t="s">
        <v>741</v>
      </c>
      <c r="G614">
        <v>2630</v>
      </c>
      <c r="H614" t="s">
        <v>731</v>
      </c>
      <c r="I614" s="11">
        <v>44651</v>
      </c>
      <c r="J614" s="12" t="s">
        <v>244</v>
      </c>
      <c r="K614" s="12"/>
      <c r="L614">
        <f t="shared" si="18"/>
        <v>0</v>
      </c>
      <c r="M614" t="str">
        <f t="shared" si="19"/>
        <v>UPDATE PremiumFakturering SET Kategori = 2, MaeglerKommentar = NULL, Faktureret = 0 WHERE BoligID = 1857643 AND AgentRegID = 1031</v>
      </c>
    </row>
    <row r="615" spans="1:13" x14ac:dyDescent="0.25">
      <c r="A615" t="str">
        <f>INDEX(Mæglere!A:A,MATCH(B615,Mæglere!B:B,0))</f>
        <v>DB Vangede-Dyssegård</v>
      </c>
      <c r="B615">
        <v>867</v>
      </c>
      <c r="C615" t="s">
        <v>76</v>
      </c>
      <c r="D615">
        <v>1779328</v>
      </c>
      <c r="E615" t="s">
        <v>255</v>
      </c>
      <c r="F615" t="s">
        <v>742</v>
      </c>
      <c r="G615">
        <v>2820</v>
      </c>
      <c r="H615" t="s">
        <v>243</v>
      </c>
      <c r="I615" s="11">
        <v>44623</v>
      </c>
      <c r="J615" s="12" t="s">
        <v>240</v>
      </c>
      <c r="K615" s="12"/>
      <c r="L615">
        <f t="shared" si="18"/>
        <v>0</v>
      </c>
      <c r="M615" t="str">
        <f t="shared" si="19"/>
        <v>UPDATE PremiumFakturering SET Kategori = 3, MaeglerKommentar = NULL, Faktureret = 0 WHERE BoligID = 1779328 AND AgentRegID = 867</v>
      </c>
    </row>
    <row r="616" spans="1:13" x14ac:dyDescent="0.25">
      <c r="A616" t="str">
        <f>INDEX(Mæglere!A:A,MATCH(B616,Mæglere!B:B,0))</f>
        <v>DB Vangede-Dyssegård</v>
      </c>
      <c r="B616">
        <v>867</v>
      </c>
      <c r="C616" t="s">
        <v>76</v>
      </c>
      <c r="D616">
        <v>1865266</v>
      </c>
      <c r="E616" t="s">
        <v>255</v>
      </c>
      <c r="F616" t="s">
        <v>743</v>
      </c>
      <c r="G616">
        <v>2870</v>
      </c>
      <c r="H616" t="s">
        <v>243</v>
      </c>
      <c r="I616" s="11">
        <v>44624</v>
      </c>
      <c r="J616" s="12" t="s">
        <v>236</v>
      </c>
      <c r="K616" s="12"/>
      <c r="L616">
        <f t="shared" si="18"/>
        <v>1</v>
      </c>
      <c r="M616" t="str">
        <f t="shared" si="19"/>
        <v>UPDATE PremiumFakturering SET Kategori = 1, MaeglerKommentar = NULL, Faktureret = 1 WHERE BoligID = 1865266 AND AgentRegID = 867</v>
      </c>
    </row>
    <row r="617" spans="1:13" x14ac:dyDescent="0.25">
      <c r="A617" t="str">
        <f>INDEX(Mæglere!A:A,MATCH(B617,Mæglere!B:B,0))</f>
        <v>DB Vangede-Dyssegård</v>
      </c>
      <c r="B617">
        <v>867</v>
      </c>
      <c r="C617" t="s">
        <v>76</v>
      </c>
      <c r="D617">
        <v>1870447</v>
      </c>
      <c r="E617" t="s">
        <v>255</v>
      </c>
      <c r="F617" t="s">
        <v>744</v>
      </c>
      <c r="G617">
        <v>2820</v>
      </c>
      <c r="H617" t="s">
        <v>243</v>
      </c>
      <c r="I617" s="11">
        <v>44638</v>
      </c>
      <c r="J617" s="12" t="s">
        <v>236</v>
      </c>
      <c r="K617" s="12"/>
      <c r="L617">
        <f t="shared" si="18"/>
        <v>1</v>
      </c>
      <c r="M617" t="str">
        <f t="shared" si="19"/>
        <v>UPDATE PremiumFakturering SET Kategori = 1, MaeglerKommentar = NULL, Faktureret = 1 WHERE BoligID = 1870447 AND AgentRegID = 867</v>
      </c>
    </row>
    <row r="618" spans="1:13" x14ac:dyDescent="0.25">
      <c r="A618" t="str">
        <f>INDEX(Mæglere!A:A,MATCH(B618,Mæglere!B:B,0))</f>
        <v>DB Vangede-Dyssegård</v>
      </c>
      <c r="B618">
        <v>867</v>
      </c>
      <c r="C618" t="s">
        <v>76</v>
      </c>
      <c r="D618">
        <v>1841984</v>
      </c>
      <c r="E618" t="s">
        <v>255</v>
      </c>
      <c r="F618" t="s">
        <v>745</v>
      </c>
      <c r="G618">
        <v>2820</v>
      </c>
      <c r="H618" t="s">
        <v>243</v>
      </c>
      <c r="I618" s="11">
        <v>44642</v>
      </c>
      <c r="J618" s="12" t="s">
        <v>236</v>
      </c>
      <c r="K618" s="12"/>
      <c r="L618">
        <f t="shared" si="18"/>
        <v>1</v>
      </c>
      <c r="M618" t="str">
        <f t="shared" si="19"/>
        <v>UPDATE PremiumFakturering SET Kategori = 1, MaeglerKommentar = NULL, Faktureret = 1 WHERE BoligID = 1841984 AND AgentRegID = 867</v>
      </c>
    </row>
    <row r="619" spans="1:13" x14ac:dyDescent="0.25">
      <c r="A619" t="str">
        <f>INDEX(Mæglere!A:A,MATCH(B619,Mæglere!B:B,0))</f>
        <v>DB Vangede-Dyssegård</v>
      </c>
      <c r="B619">
        <v>867</v>
      </c>
      <c r="C619" t="s">
        <v>76</v>
      </c>
      <c r="D619">
        <v>1869494</v>
      </c>
      <c r="E619" t="s">
        <v>233</v>
      </c>
      <c r="F619" t="s">
        <v>746</v>
      </c>
      <c r="G619">
        <v>2820</v>
      </c>
      <c r="H619" t="s">
        <v>747</v>
      </c>
      <c r="I619" s="11">
        <v>44645</v>
      </c>
      <c r="J619" s="12" t="s">
        <v>236</v>
      </c>
      <c r="K619" s="12"/>
      <c r="L619">
        <f t="shared" si="18"/>
        <v>1</v>
      </c>
      <c r="M619" t="str">
        <f t="shared" si="19"/>
        <v>UPDATE PremiumFakturering SET Kategori = 1, MaeglerKommentar = NULL, Faktureret = 1 WHERE BoligID = 1869494 AND AgentRegID = 867</v>
      </c>
    </row>
    <row r="620" spans="1:13" x14ac:dyDescent="0.25">
      <c r="A620" t="str">
        <f>INDEX(Mæglere!A:A,MATCH(B620,Mæglere!B:B,0))</f>
        <v>DB Viby</v>
      </c>
      <c r="B620">
        <v>1054</v>
      </c>
      <c r="C620" t="s">
        <v>77</v>
      </c>
      <c r="D620">
        <v>1860837</v>
      </c>
      <c r="E620" t="s">
        <v>246</v>
      </c>
      <c r="F620" t="s">
        <v>748</v>
      </c>
      <c r="G620">
        <v>8270</v>
      </c>
      <c r="H620" t="s">
        <v>257</v>
      </c>
      <c r="I620" s="11">
        <v>44610</v>
      </c>
      <c r="J620" s="12" t="s">
        <v>236</v>
      </c>
      <c r="K620" s="12"/>
      <c r="L620">
        <f t="shared" si="18"/>
        <v>1</v>
      </c>
      <c r="M620" t="str">
        <f t="shared" si="19"/>
        <v>UPDATE PremiumFakturering SET Kategori = 1, MaeglerKommentar = NULL, Faktureret = 1 WHERE BoligID = 1860837 AND AgentRegID = 1054</v>
      </c>
    </row>
    <row r="621" spans="1:13" x14ac:dyDescent="0.25">
      <c r="A621" t="str">
        <f>INDEX(Mæglere!A:A,MATCH(B621,Mæglere!B:B,0))</f>
        <v>DB Viby</v>
      </c>
      <c r="B621">
        <v>1054</v>
      </c>
      <c r="C621" t="s">
        <v>77</v>
      </c>
      <c r="D621">
        <v>1852832</v>
      </c>
      <c r="E621" t="s">
        <v>246</v>
      </c>
      <c r="F621" t="s">
        <v>749</v>
      </c>
      <c r="G621">
        <v>8361</v>
      </c>
      <c r="H621" t="s">
        <v>257</v>
      </c>
      <c r="I621" s="11">
        <v>44616</v>
      </c>
      <c r="J621" s="12" t="s">
        <v>236</v>
      </c>
      <c r="K621" s="12"/>
      <c r="L621">
        <f t="shared" si="18"/>
        <v>1</v>
      </c>
      <c r="M621" t="str">
        <f t="shared" si="19"/>
        <v>UPDATE PremiumFakturering SET Kategori = 1, MaeglerKommentar = NULL, Faktureret = 1 WHERE BoligID = 1852832 AND AgentRegID = 1054</v>
      </c>
    </row>
    <row r="622" spans="1:13" x14ac:dyDescent="0.25">
      <c r="A622" t="str">
        <f>INDEX(Mæglere!A:A,MATCH(B622,Mæglere!B:B,0))</f>
        <v>DB Viby</v>
      </c>
      <c r="B622">
        <v>1054</v>
      </c>
      <c r="C622" t="s">
        <v>77</v>
      </c>
      <c r="D622">
        <v>1750498</v>
      </c>
      <c r="E622" t="s">
        <v>233</v>
      </c>
      <c r="F622" t="s">
        <v>750</v>
      </c>
      <c r="G622">
        <v>8361</v>
      </c>
      <c r="H622" t="s">
        <v>257</v>
      </c>
      <c r="I622" s="11">
        <v>44616</v>
      </c>
      <c r="J622" s="12" t="s">
        <v>236</v>
      </c>
      <c r="K622" s="12"/>
      <c r="L622">
        <f t="shared" si="18"/>
        <v>1</v>
      </c>
      <c r="M622" t="str">
        <f t="shared" si="19"/>
        <v>UPDATE PremiumFakturering SET Kategori = 1, MaeglerKommentar = NULL, Faktureret = 1 WHERE BoligID = 1750498 AND AgentRegID = 1054</v>
      </c>
    </row>
    <row r="623" spans="1:13" x14ac:dyDescent="0.25">
      <c r="A623" t="str">
        <f>INDEX(Mæglere!A:A,MATCH(B623,Mæglere!B:B,0))</f>
        <v>DB Viby</v>
      </c>
      <c r="B623">
        <v>1054</v>
      </c>
      <c r="C623" t="s">
        <v>77</v>
      </c>
      <c r="D623">
        <v>1866858</v>
      </c>
      <c r="E623" t="s">
        <v>255</v>
      </c>
      <c r="F623" t="s">
        <v>751</v>
      </c>
      <c r="G623">
        <v>8260</v>
      </c>
      <c r="H623" t="s">
        <v>257</v>
      </c>
      <c r="I623" s="11">
        <v>44620</v>
      </c>
      <c r="J623" s="12" t="s">
        <v>236</v>
      </c>
      <c r="K623" s="12"/>
      <c r="L623">
        <f t="shared" si="18"/>
        <v>1</v>
      </c>
      <c r="M623" t="str">
        <f t="shared" si="19"/>
        <v>UPDATE PremiumFakturering SET Kategori = 1, MaeglerKommentar = NULL, Faktureret = 1 WHERE BoligID = 1866858 AND AgentRegID = 1054</v>
      </c>
    </row>
    <row r="624" spans="1:13" x14ac:dyDescent="0.25">
      <c r="A624" t="str">
        <f>INDEX(Mæglere!A:A,MATCH(B624,Mæglere!B:B,0))</f>
        <v>DB Viby</v>
      </c>
      <c r="B624">
        <v>1054</v>
      </c>
      <c r="C624" t="s">
        <v>77</v>
      </c>
      <c r="D624">
        <v>1779200</v>
      </c>
      <c r="E624" t="s">
        <v>233</v>
      </c>
      <c r="F624" t="s">
        <v>752</v>
      </c>
      <c r="G624">
        <v>8270</v>
      </c>
      <c r="H624" t="s">
        <v>257</v>
      </c>
      <c r="I624" s="11">
        <v>44624</v>
      </c>
      <c r="J624" s="12" t="s">
        <v>236</v>
      </c>
      <c r="K624" s="12"/>
      <c r="L624">
        <f t="shared" si="18"/>
        <v>1</v>
      </c>
      <c r="M624" t="str">
        <f t="shared" si="19"/>
        <v>UPDATE PremiumFakturering SET Kategori = 1, MaeglerKommentar = NULL, Faktureret = 1 WHERE BoligID = 1779200 AND AgentRegID = 1054</v>
      </c>
    </row>
    <row r="625" spans="1:13" x14ac:dyDescent="0.25">
      <c r="A625" t="str">
        <f>INDEX(Mæglere!A:A,MATCH(B625,Mæglere!B:B,0))</f>
        <v>DB Viby</v>
      </c>
      <c r="B625">
        <v>1054</v>
      </c>
      <c r="C625" t="s">
        <v>77</v>
      </c>
      <c r="D625">
        <v>1839836</v>
      </c>
      <c r="E625" t="s">
        <v>255</v>
      </c>
      <c r="F625" t="s">
        <v>753</v>
      </c>
      <c r="G625">
        <v>8260</v>
      </c>
      <c r="H625" t="s">
        <v>257</v>
      </c>
      <c r="I625" s="11">
        <v>44627</v>
      </c>
      <c r="J625" s="12" t="s">
        <v>236</v>
      </c>
      <c r="K625" s="12"/>
      <c r="L625">
        <f t="shared" si="18"/>
        <v>1</v>
      </c>
      <c r="M625" t="str">
        <f t="shared" si="19"/>
        <v>UPDATE PremiumFakturering SET Kategori = 1, MaeglerKommentar = NULL, Faktureret = 1 WHERE BoligID = 1839836 AND AgentRegID = 1054</v>
      </c>
    </row>
    <row r="626" spans="1:13" x14ac:dyDescent="0.25">
      <c r="A626" t="str">
        <f>INDEX(Mæglere!A:A,MATCH(B626,Mæglere!B:B,0))</f>
        <v>DB Viby</v>
      </c>
      <c r="B626">
        <v>1054</v>
      </c>
      <c r="C626" t="s">
        <v>77</v>
      </c>
      <c r="D626">
        <v>1862839</v>
      </c>
      <c r="E626" t="s">
        <v>255</v>
      </c>
      <c r="F626" t="s">
        <v>754</v>
      </c>
      <c r="G626">
        <v>8260</v>
      </c>
      <c r="H626" t="s">
        <v>257</v>
      </c>
      <c r="I626" s="11">
        <v>44628</v>
      </c>
      <c r="J626" s="12" t="s">
        <v>236</v>
      </c>
      <c r="K626" s="12"/>
      <c r="L626">
        <f t="shared" si="18"/>
        <v>1</v>
      </c>
      <c r="M626" t="str">
        <f t="shared" si="19"/>
        <v>UPDATE PremiumFakturering SET Kategori = 1, MaeglerKommentar = NULL, Faktureret = 1 WHERE BoligID = 1862839 AND AgentRegID = 1054</v>
      </c>
    </row>
    <row r="627" spans="1:13" x14ac:dyDescent="0.25">
      <c r="A627" t="str">
        <f>INDEX(Mæglere!A:A,MATCH(B627,Mæglere!B:B,0))</f>
        <v>DB Viby</v>
      </c>
      <c r="B627">
        <v>1054</v>
      </c>
      <c r="C627" t="s">
        <v>77</v>
      </c>
      <c r="D627">
        <v>1844638</v>
      </c>
      <c r="E627" t="s">
        <v>246</v>
      </c>
      <c r="F627" t="s">
        <v>755</v>
      </c>
      <c r="G627">
        <v>8361</v>
      </c>
      <c r="H627" t="s">
        <v>257</v>
      </c>
      <c r="I627" s="11">
        <v>44628</v>
      </c>
      <c r="J627" s="12" t="s">
        <v>236</v>
      </c>
      <c r="K627" s="12"/>
      <c r="L627">
        <f t="shared" si="18"/>
        <v>1</v>
      </c>
      <c r="M627" t="str">
        <f t="shared" si="19"/>
        <v>UPDATE PremiumFakturering SET Kategori = 1, MaeglerKommentar = NULL, Faktureret = 1 WHERE BoligID = 1844638 AND AgentRegID = 1054</v>
      </c>
    </row>
    <row r="628" spans="1:13" x14ac:dyDescent="0.25">
      <c r="A628" t="str">
        <f>INDEX(Mæglere!A:A,MATCH(B628,Mæglere!B:B,0))</f>
        <v>DB Viby</v>
      </c>
      <c r="B628">
        <v>1054</v>
      </c>
      <c r="C628" t="s">
        <v>77</v>
      </c>
      <c r="D628">
        <v>1844258</v>
      </c>
      <c r="E628" t="s">
        <v>255</v>
      </c>
      <c r="F628" t="s">
        <v>757</v>
      </c>
      <c r="G628">
        <v>8270</v>
      </c>
      <c r="H628" t="s">
        <v>257</v>
      </c>
      <c r="I628" s="11">
        <v>44634</v>
      </c>
      <c r="J628" s="12" t="s">
        <v>244</v>
      </c>
      <c r="K628" s="12"/>
      <c r="L628">
        <f t="shared" si="18"/>
        <v>0</v>
      </c>
      <c r="M628" t="str">
        <f t="shared" si="19"/>
        <v>UPDATE PremiumFakturering SET Kategori = 2, MaeglerKommentar = NULL, Faktureret = 0 WHERE BoligID = 1844258 AND AgentRegID = 1054</v>
      </c>
    </row>
    <row r="629" spans="1:13" x14ac:dyDescent="0.25">
      <c r="A629" t="str">
        <f>INDEX(Mæglere!A:A,MATCH(B629,Mæglere!B:B,0))</f>
        <v>DB Viby</v>
      </c>
      <c r="B629">
        <v>1054</v>
      </c>
      <c r="C629" t="s">
        <v>77</v>
      </c>
      <c r="D629">
        <v>1870478</v>
      </c>
      <c r="E629" t="s">
        <v>246</v>
      </c>
      <c r="F629" t="s">
        <v>756</v>
      </c>
      <c r="G629">
        <v>8310</v>
      </c>
      <c r="H629" t="s">
        <v>257</v>
      </c>
      <c r="I629" s="11">
        <v>44634</v>
      </c>
      <c r="J629" s="12" t="s">
        <v>236</v>
      </c>
      <c r="K629" s="12"/>
      <c r="L629">
        <f t="shared" si="18"/>
        <v>1</v>
      </c>
      <c r="M629" t="str">
        <f t="shared" si="19"/>
        <v>UPDATE PremiumFakturering SET Kategori = 1, MaeglerKommentar = NULL, Faktureret = 1 WHERE BoligID = 1870478 AND AgentRegID = 1054</v>
      </c>
    </row>
    <row r="630" spans="1:13" x14ac:dyDescent="0.25">
      <c r="A630" t="str">
        <f>INDEX(Mæglere!A:A,MATCH(B630,Mæglere!B:B,0))</f>
        <v>DB Viby</v>
      </c>
      <c r="B630">
        <v>1054</v>
      </c>
      <c r="C630" t="s">
        <v>77</v>
      </c>
      <c r="D630">
        <v>1847523</v>
      </c>
      <c r="E630" t="s">
        <v>295</v>
      </c>
      <c r="F630" t="s">
        <v>758</v>
      </c>
      <c r="G630">
        <v>8310</v>
      </c>
      <c r="H630" t="s">
        <v>257</v>
      </c>
      <c r="I630" s="11">
        <v>44642</v>
      </c>
      <c r="J630" s="12" t="s">
        <v>244</v>
      </c>
      <c r="K630" s="12"/>
      <c r="L630">
        <f t="shared" si="18"/>
        <v>0</v>
      </c>
      <c r="M630" t="str">
        <f t="shared" si="19"/>
        <v>UPDATE PremiumFakturering SET Kategori = 2, MaeglerKommentar = NULL, Faktureret = 0 WHERE BoligID = 1847523 AND AgentRegID = 1054</v>
      </c>
    </row>
    <row r="631" spans="1:13" x14ac:dyDescent="0.25">
      <c r="A631" t="str">
        <f>INDEX(Mæglere!A:A,MATCH(B631,Mæglere!B:B,0))</f>
        <v>DB Viby</v>
      </c>
      <c r="B631">
        <v>1054</v>
      </c>
      <c r="C631" t="s">
        <v>77</v>
      </c>
      <c r="D631">
        <v>1872825</v>
      </c>
      <c r="E631" t="s">
        <v>246</v>
      </c>
      <c r="F631" t="s">
        <v>759</v>
      </c>
      <c r="G631">
        <v>8361</v>
      </c>
      <c r="H631" t="s">
        <v>257</v>
      </c>
      <c r="I631" s="11">
        <v>44643</v>
      </c>
      <c r="J631" s="12" t="s">
        <v>236</v>
      </c>
      <c r="K631" s="12"/>
      <c r="L631">
        <f t="shared" si="18"/>
        <v>1</v>
      </c>
      <c r="M631" t="str">
        <f t="shared" si="19"/>
        <v>UPDATE PremiumFakturering SET Kategori = 1, MaeglerKommentar = NULL, Faktureret = 1 WHERE BoligID = 1872825 AND AgentRegID = 1054</v>
      </c>
    </row>
    <row r="632" spans="1:13" x14ac:dyDescent="0.25">
      <c r="A632" t="str">
        <f>INDEX(Mæglere!A:A,MATCH(B632,Mæglere!B:B,0))</f>
        <v>DB Viby</v>
      </c>
      <c r="B632">
        <v>1054</v>
      </c>
      <c r="C632" t="s">
        <v>77</v>
      </c>
      <c r="D632">
        <v>1854602</v>
      </c>
      <c r="E632" t="s">
        <v>255</v>
      </c>
      <c r="F632" t="s">
        <v>760</v>
      </c>
      <c r="G632">
        <v>8260</v>
      </c>
      <c r="H632" t="s">
        <v>257</v>
      </c>
      <c r="I632" s="11">
        <v>44649</v>
      </c>
      <c r="J632" s="12" t="s">
        <v>244</v>
      </c>
      <c r="K632" s="12"/>
      <c r="L632">
        <f t="shared" si="18"/>
        <v>0</v>
      </c>
      <c r="M632" t="str">
        <f t="shared" si="19"/>
        <v>UPDATE PremiumFakturering SET Kategori = 2, MaeglerKommentar = NULL, Faktureret = 0 WHERE BoligID = 1854602 AND AgentRegID = 1054</v>
      </c>
    </row>
    <row r="633" spans="1:13" x14ac:dyDescent="0.25">
      <c r="A633" t="str">
        <f>INDEX(Mæglere!A:A,MATCH(B633,Mæglere!B:B,0))</f>
        <v>DB Viby</v>
      </c>
      <c r="B633">
        <v>1054</v>
      </c>
      <c r="C633" t="s">
        <v>77</v>
      </c>
      <c r="D633">
        <v>1790312</v>
      </c>
      <c r="E633" t="s">
        <v>233</v>
      </c>
      <c r="F633" t="s">
        <v>761</v>
      </c>
      <c r="G633">
        <v>8260</v>
      </c>
      <c r="H633" t="s">
        <v>257</v>
      </c>
      <c r="I633" s="11">
        <v>44649</v>
      </c>
      <c r="J633" s="12" t="s">
        <v>240</v>
      </c>
      <c r="K633" s="12"/>
      <c r="L633">
        <f t="shared" si="18"/>
        <v>0</v>
      </c>
      <c r="M633" t="str">
        <f t="shared" si="19"/>
        <v>UPDATE PremiumFakturering SET Kategori = 3, MaeglerKommentar = NULL, Faktureret = 0 WHERE BoligID = 1790312 AND AgentRegID = 1054</v>
      </c>
    </row>
    <row r="634" spans="1:13" x14ac:dyDescent="0.25">
      <c r="A634" t="str">
        <f>INDEX(Mæglere!A:A,MATCH(B634,Mæglere!B:B,0))</f>
        <v>DB Viby</v>
      </c>
      <c r="B634">
        <v>1054</v>
      </c>
      <c r="C634" t="s">
        <v>77</v>
      </c>
      <c r="D634">
        <v>1870446</v>
      </c>
      <c r="E634" t="s">
        <v>246</v>
      </c>
      <c r="F634" t="s">
        <v>762</v>
      </c>
      <c r="G634">
        <v>8260</v>
      </c>
      <c r="H634" t="s">
        <v>257</v>
      </c>
      <c r="I634" s="11">
        <v>44651</v>
      </c>
      <c r="J634" s="12" t="s">
        <v>244</v>
      </c>
      <c r="K634" s="12"/>
      <c r="L634">
        <f t="shared" si="18"/>
        <v>0</v>
      </c>
      <c r="M634" t="str">
        <f t="shared" si="19"/>
        <v>UPDATE PremiumFakturering SET Kategori = 2, MaeglerKommentar = NULL, Faktureret = 0 WHERE BoligID = 1870446 AND AgentRegID = 1054</v>
      </c>
    </row>
    <row r="635" spans="1:13" x14ac:dyDescent="0.25">
      <c r="A635" t="str">
        <f>INDEX(Mæglere!A:A,MATCH(B635,Mæglere!B:B,0))</f>
        <v>DB Viby</v>
      </c>
      <c r="B635">
        <v>1054</v>
      </c>
      <c r="C635" t="s">
        <v>77</v>
      </c>
      <c r="D635">
        <v>1841636</v>
      </c>
      <c r="E635" t="s">
        <v>246</v>
      </c>
      <c r="F635" t="s">
        <v>763</v>
      </c>
      <c r="G635">
        <v>8361</v>
      </c>
      <c r="H635" t="s">
        <v>257</v>
      </c>
      <c r="I635" s="11">
        <v>44651</v>
      </c>
      <c r="J635" s="12" t="s">
        <v>244</v>
      </c>
      <c r="K635" s="12"/>
      <c r="L635">
        <f t="shared" si="18"/>
        <v>0</v>
      </c>
      <c r="M635" t="str">
        <f t="shared" si="19"/>
        <v>UPDATE PremiumFakturering SET Kategori = 2, MaeglerKommentar = NULL, Faktureret = 0 WHERE BoligID = 1841636 AND AgentRegID = 1054</v>
      </c>
    </row>
    <row r="636" spans="1:13" x14ac:dyDescent="0.25">
      <c r="A636" t="str">
        <f>INDEX(Mæglere!A:A,MATCH(B636,Mæglere!B:B,0))</f>
        <v>DB Virum</v>
      </c>
      <c r="B636">
        <v>972</v>
      </c>
      <c r="C636" t="s">
        <v>78</v>
      </c>
      <c r="D636">
        <v>1838039</v>
      </c>
      <c r="E636" t="s">
        <v>233</v>
      </c>
      <c r="F636" t="s">
        <v>764</v>
      </c>
      <c r="G636">
        <v>2830</v>
      </c>
      <c r="H636" t="s">
        <v>553</v>
      </c>
      <c r="I636" s="11">
        <v>44624</v>
      </c>
      <c r="J636" s="12" t="s">
        <v>244</v>
      </c>
      <c r="K636" s="12"/>
      <c r="L636">
        <f t="shared" si="18"/>
        <v>0</v>
      </c>
      <c r="M636" t="str">
        <f t="shared" si="19"/>
        <v>UPDATE PremiumFakturering SET Kategori = 2, MaeglerKommentar = NULL, Faktureret = 0 WHERE BoligID = 1838039 AND AgentRegID = 972</v>
      </c>
    </row>
    <row r="637" spans="1:13" x14ac:dyDescent="0.25">
      <c r="A637" t="str">
        <f>INDEX(Mæglere!A:A,MATCH(B637,Mæglere!B:B,0))</f>
        <v>DB Virum</v>
      </c>
      <c r="B637">
        <v>972</v>
      </c>
      <c r="C637" t="s">
        <v>78</v>
      </c>
      <c r="D637">
        <v>1843084</v>
      </c>
      <c r="E637" t="s">
        <v>233</v>
      </c>
      <c r="F637" t="s">
        <v>765</v>
      </c>
      <c r="G637">
        <v>2830</v>
      </c>
      <c r="H637" t="s">
        <v>553</v>
      </c>
      <c r="I637" s="11">
        <v>44626</v>
      </c>
      <c r="J637" s="12" t="s">
        <v>240</v>
      </c>
      <c r="K637" s="12"/>
      <c r="L637">
        <f t="shared" si="18"/>
        <v>0</v>
      </c>
      <c r="M637" t="str">
        <f t="shared" si="19"/>
        <v>UPDATE PremiumFakturering SET Kategori = 3, MaeglerKommentar = NULL, Faktureret = 0 WHERE BoligID = 1843084 AND AgentRegID = 972</v>
      </c>
    </row>
    <row r="638" spans="1:13" x14ac:dyDescent="0.25">
      <c r="A638" t="str">
        <f>INDEX(Mæglere!A:A,MATCH(B638,Mæglere!B:B,0))</f>
        <v>DB Virum</v>
      </c>
      <c r="B638">
        <v>972</v>
      </c>
      <c r="C638" t="s">
        <v>78</v>
      </c>
      <c r="D638">
        <v>1869597</v>
      </c>
      <c r="E638" t="s">
        <v>233</v>
      </c>
      <c r="F638" t="s">
        <v>766</v>
      </c>
      <c r="G638">
        <v>2830</v>
      </c>
      <c r="H638" t="s">
        <v>553</v>
      </c>
      <c r="I638" s="11">
        <v>44629</v>
      </c>
      <c r="J638" s="12" t="s">
        <v>236</v>
      </c>
      <c r="K638" s="12"/>
      <c r="L638">
        <f t="shared" si="18"/>
        <v>1</v>
      </c>
      <c r="M638" t="str">
        <f t="shared" si="19"/>
        <v>UPDATE PremiumFakturering SET Kategori = 1, MaeglerKommentar = NULL, Faktureret = 1 WHERE BoligID = 1869597 AND AgentRegID = 972</v>
      </c>
    </row>
    <row r="639" spans="1:13" x14ac:dyDescent="0.25">
      <c r="A639" t="str">
        <f>INDEX(Mæglere!A:A,MATCH(B639,Mæglere!B:B,0))</f>
        <v>DB Virum</v>
      </c>
      <c r="B639">
        <v>972</v>
      </c>
      <c r="C639" t="s">
        <v>78</v>
      </c>
      <c r="D639">
        <v>1851994</v>
      </c>
      <c r="E639" t="s">
        <v>255</v>
      </c>
      <c r="F639" t="s">
        <v>767</v>
      </c>
      <c r="G639">
        <v>2830</v>
      </c>
      <c r="H639" t="s">
        <v>553</v>
      </c>
      <c r="I639" s="11">
        <v>44648</v>
      </c>
      <c r="J639" s="12" t="s">
        <v>240</v>
      </c>
      <c r="K639" s="12"/>
      <c r="L639">
        <f t="shared" si="18"/>
        <v>0</v>
      </c>
      <c r="M639" t="str">
        <f t="shared" si="19"/>
        <v>UPDATE PremiumFakturering SET Kategori = 3, MaeglerKommentar = NULL, Faktureret = 0 WHERE BoligID = 1851994 AND AgentRegID = 972</v>
      </c>
    </row>
    <row r="640" spans="1:13" x14ac:dyDescent="0.25">
      <c r="A640" t="str">
        <f>INDEX(Mæglere!A:A,MATCH(B640,Mæglere!B:B,0))</f>
        <v>DB Virum</v>
      </c>
      <c r="B640">
        <v>972</v>
      </c>
      <c r="C640" t="s">
        <v>78</v>
      </c>
      <c r="D640">
        <v>1799098</v>
      </c>
      <c r="E640" t="s">
        <v>246</v>
      </c>
      <c r="F640" t="s">
        <v>768</v>
      </c>
      <c r="G640">
        <v>2830</v>
      </c>
      <c r="H640" t="s">
        <v>553</v>
      </c>
      <c r="I640" s="11">
        <v>44648</v>
      </c>
      <c r="J640" s="12" t="s">
        <v>236</v>
      </c>
      <c r="K640" s="12"/>
      <c r="L640">
        <f t="shared" si="18"/>
        <v>1</v>
      </c>
      <c r="M640" t="str">
        <f t="shared" si="19"/>
        <v>UPDATE PremiumFakturering SET Kategori = 1, MaeglerKommentar = NULL, Faktureret = 1 WHERE BoligID = 1799098 AND AgentRegID = 972</v>
      </c>
    </row>
    <row r="641" spans="1:13" x14ac:dyDescent="0.25">
      <c r="A641" t="str">
        <f>INDEX(Mæglere!A:A,MATCH(B641,Mæglere!B:B,0))</f>
        <v>DB Virum</v>
      </c>
      <c r="B641">
        <v>972</v>
      </c>
      <c r="C641" t="s">
        <v>78</v>
      </c>
      <c r="D641">
        <v>1838380</v>
      </c>
      <c r="E641" t="s">
        <v>233</v>
      </c>
      <c r="F641" t="s">
        <v>769</v>
      </c>
      <c r="G641">
        <v>2830</v>
      </c>
      <c r="H641" t="s">
        <v>553</v>
      </c>
      <c r="I641" s="11">
        <v>44649</v>
      </c>
      <c r="J641" s="12" t="s">
        <v>236</v>
      </c>
      <c r="K641" s="12"/>
      <c r="L641">
        <f t="shared" si="18"/>
        <v>1</v>
      </c>
      <c r="M641" t="str">
        <f t="shared" si="19"/>
        <v>UPDATE PremiumFakturering SET Kategori = 1, MaeglerKommentar = NULL, Faktureret = 1 WHERE BoligID = 1838380 AND AgentRegID = 972</v>
      </c>
    </row>
    <row r="642" spans="1:13" x14ac:dyDescent="0.25">
      <c r="A642" t="str">
        <f>INDEX(Mæglere!A:A,MATCH(B642,Mæglere!B:B,0))</f>
        <v xml:space="preserve">DB Vordingborg </v>
      </c>
      <c r="B642">
        <v>655</v>
      </c>
      <c r="C642" t="s">
        <v>79</v>
      </c>
      <c r="D642">
        <v>1687184</v>
      </c>
      <c r="E642" t="s">
        <v>233</v>
      </c>
      <c r="F642" t="s">
        <v>770</v>
      </c>
      <c r="G642">
        <v>4773</v>
      </c>
      <c r="H642" t="s">
        <v>561</v>
      </c>
      <c r="I642" s="11">
        <v>44623</v>
      </c>
      <c r="J642" s="12" t="s">
        <v>236</v>
      </c>
      <c r="K642" s="12"/>
      <c r="L642">
        <f t="shared" si="18"/>
        <v>1</v>
      </c>
      <c r="M642" t="str">
        <f t="shared" si="19"/>
        <v>UPDATE PremiumFakturering SET Kategori = 1, MaeglerKommentar = NULL, Faktureret = 1 WHERE BoligID = 1687184 AND AgentRegID = 655</v>
      </c>
    </row>
    <row r="643" spans="1:13" x14ac:dyDescent="0.25">
      <c r="A643" t="str">
        <f>INDEX(Mæglere!A:A,MATCH(B643,Mæglere!B:B,0))</f>
        <v xml:space="preserve">DB Vordingborg </v>
      </c>
      <c r="B643">
        <v>655</v>
      </c>
      <c r="C643" t="s">
        <v>79</v>
      </c>
      <c r="D643">
        <v>1867535</v>
      </c>
      <c r="E643" t="s">
        <v>233</v>
      </c>
      <c r="F643" t="s">
        <v>771</v>
      </c>
      <c r="G643">
        <v>4760</v>
      </c>
      <c r="H643" t="s">
        <v>561</v>
      </c>
      <c r="I643" s="11">
        <v>44627</v>
      </c>
      <c r="J643" s="12" t="s">
        <v>236</v>
      </c>
      <c r="K643" s="12"/>
      <c r="L643">
        <f t="shared" ref="L643:L706" si="20">IF(J643="1 - Solgt",1,0)</f>
        <v>1</v>
      </c>
      <c r="M643" t="str">
        <f t="shared" ref="M643:M706" si="21">IF(OR(K643="",LEFT(J643,1)=1),"UPDATE PremiumFakturering SET Kategori = "&amp;LEFT(J643,1)&amp;", MaeglerKommentar = NULL, Faktureret = "&amp;L643&amp;" WHERE BoligID = "&amp;D643&amp;" AND AgentRegID = "&amp;B643,"UPDATE PremiumFakturering SET Kategori = "&amp;LEFT(J643,1)&amp;", MaeglerKommentar = '"&amp;K643&amp;"', Faktureret = "&amp;L643&amp;" WHERE BoligID = "&amp;D643&amp;" AND AgentRegID = "&amp;B643)</f>
        <v>UPDATE PremiumFakturering SET Kategori = 1, MaeglerKommentar = NULL, Faktureret = 1 WHERE BoligID = 1867535 AND AgentRegID = 655</v>
      </c>
    </row>
    <row r="644" spans="1:13" x14ac:dyDescent="0.25">
      <c r="A644" t="str">
        <f>INDEX(Mæglere!A:A,MATCH(B644,Mæglere!B:B,0))</f>
        <v xml:space="preserve">DB Vordingborg </v>
      </c>
      <c r="B644">
        <v>655</v>
      </c>
      <c r="C644" t="s">
        <v>79</v>
      </c>
      <c r="D644">
        <v>1847863</v>
      </c>
      <c r="E644" t="s">
        <v>233</v>
      </c>
      <c r="F644" t="s">
        <v>772</v>
      </c>
      <c r="G644">
        <v>4760</v>
      </c>
      <c r="H644" t="s">
        <v>561</v>
      </c>
      <c r="I644" s="11">
        <v>44628</v>
      </c>
      <c r="J644" s="12" t="s">
        <v>236</v>
      </c>
      <c r="K644" s="12"/>
      <c r="L644">
        <f t="shared" si="20"/>
        <v>1</v>
      </c>
      <c r="M644" t="str">
        <f t="shared" si="21"/>
        <v>UPDATE PremiumFakturering SET Kategori = 1, MaeglerKommentar = NULL, Faktureret = 1 WHERE BoligID = 1847863 AND AgentRegID = 655</v>
      </c>
    </row>
    <row r="645" spans="1:13" x14ac:dyDescent="0.25">
      <c r="A645" t="str">
        <f>INDEX(Mæglere!A:A,MATCH(B645,Mæglere!B:B,0))</f>
        <v xml:space="preserve">DB Vordingborg </v>
      </c>
      <c r="B645">
        <v>655</v>
      </c>
      <c r="C645" t="s">
        <v>79</v>
      </c>
      <c r="D645">
        <v>1869773</v>
      </c>
      <c r="E645" t="s">
        <v>255</v>
      </c>
      <c r="F645" t="s">
        <v>773</v>
      </c>
      <c r="G645">
        <v>4760</v>
      </c>
      <c r="H645" t="s">
        <v>561</v>
      </c>
      <c r="I645" s="11">
        <v>44630</v>
      </c>
      <c r="J645" s="12" t="s">
        <v>236</v>
      </c>
      <c r="K645" s="12"/>
      <c r="L645">
        <f t="shared" si="20"/>
        <v>1</v>
      </c>
      <c r="M645" t="str">
        <f t="shared" si="21"/>
        <v>UPDATE PremiumFakturering SET Kategori = 1, MaeglerKommentar = NULL, Faktureret = 1 WHERE BoligID = 1869773 AND AgentRegID = 655</v>
      </c>
    </row>
    <row r="646" spans="1:13" x14ac:dyDescent="0.25">
      <c r="A646" t="str">
        <f>INDEX(Mæglere!A:A,MATCH(B646,Mæglere!B:B,0))</f>
        <v xml:space="preserve">DB Vordingborg </v>
      </c>
      <c r="B646">
        <v>655</v>
      </c>
      <c r="C646" t="s">
        <v>79</v>
      </c>
      <c r="D646">
        <v>1866867</v>
      </c>
      <c r="E646" t="s">
        <v>252</v>
      </c>
      <c r="F646" t="s">
        <v>774</v>
      </c>
      <c r="G646">
        <v>4760</v>
      </c>
      <c r="H646" t="s">
        <v>561</v>
      </c>
      <c r="I646" s="11">
        <v>44631</v>
      </c>
      <c r="J646" s="12" t="s">
        <v>236</v>
      </c>
      <c r="K646" s="12"/>
      <c r="L646">
        <f t="shared" si="20"/>
        <v>1</v>
      </c>
      <c r="M646" t="str">
        <f t="shared" si="21"/>
        <v>UPDATE PremiumFakturering SET Kategori = 1, MaeglerKommentar = NULL, Faktureret = 1 WHERE BoligID = 1866867 AND AgentRegID = 655</v>
      </c>
    </row>
    <row r="647" spans="1:13" x14ac:dyDescent="0.25">
      <c r="A647" t="str">
        <f>INDEX(Mæglere!A:A,MATCH(B647,Mæglere!B:B,0))</f>
        <v xml:space="preserve">DB Vordingborg </v>
      </c>
      <c r="B647">
        <v>655</v>
      </c>
      <c r="C647" t="s">
        <v>79</v>
      </c>
      <c r="D647">
        <v>1855584</v>
      </c>
      <c r="E647" t="s">
        <v>233</v>
      </c>
      <c r="F647" t="s">
        <v>775</v>
      </c>
      <c r="G647">
        <v>4760</v>
      </c>
      <c r="H647" t="s">
        <v>561</v>
      </c>
      <c r="I647" s="11">
        <v>44631</v>
      </c>
      <c r="J647" s="12" t="s">
        <v>236</v>
      </c>
      <c r="K647" s="12"/>
      <c r="L647">
        <f t="shared" si="20"/>
        <v>1</v>
      </c>
      <c r="M647" t="str">
        <f t="shared" si="21"/>
        <v>UPDATE PremiumFakturering SET Kategori = 1, MaeglerKommentar = NULL, Faktureret = 1 WHERE BoligID = 1855584 AND AgentRegID = 655</v>
      </c>
    </row>
    <row r="648" spans="1:13" x14ac:dyDescent="0.25">
      <c r="A648" t="str">
        <f>INDEX(Mæglere!A:A,MATCH(B648,Mæglere!B:B,0))</f>
        <v xml:space="preserve">DB Vordingborg </v>
      </c>
      <c r="B648">
        <v>655</v>
      </c>
      <c r="C648" t="s">
        <v>79</v>
      </c>
      <c r="D648">
        <v>1852749</v>
      </c>
      <c r="E648" t="s">
        <v>233</v>
      </c>
      <c r="F648" t="s">
        <v>776</v>
      </c>
      <c r="G648">
        <v>4773</v>
      </c>
      <c r="H648" t="s">
        <v>561</v>
      </c>
      <c r="I648" s="11">
        <v>44634</v>
      </c>
      <c r="J648" s="12" t="s">
        <v>236</v>
      </c>
      <c r="K648" s="12"/>
      <c r="L648">
        <f t="shared" si="20"/>
        <v>1</v>
      </c>
      <c r="M648" t="str">
        <f t="shared" si="21"/>
        <v>UPDATE PremiumFakturering SET Kategori = 1, MaeglerKommentar = NULL, Faktureret = 1 WHERE BoligID = 1852749 AND AgentRegID = 655</v>
      </c>
    </row>
    <row r="649" spans="1:13" x14ac:dyDescent="0.25">
      <c r="A649" t="str">
        <f>INDEX(Mæglere!A:A,MATCH(B649,Mæglere!B:B,0))</f>
        <v xml:space="preserve">DB Vordingborg </v>
      </c>
      <c r="B649">
        <v>655</v>
      </c>
      <c r="C649" t="s">
        <v>79</v>
      </c>
      <c r="D649">
        <v>1801981</v>
      </c>
      <c r="E649" t="s">
        <v>233</v>
      </c>
      <c r="F649" t="s">
        <v>777</v>
      </c>
      <c r="G649">
        <v>4750</v>
      </c>
      <c r="H649" t="s">
        <v>561</v>
      </c>
      <c r="I649" s="11">
        <v>44637</v>
      </c>
      <c r="J649" s="12" t="s">
        <v>236</v>
      </c>
      <c r="K649" s="12"/>
      <c r="L649">
        <f t="shared" si="20"/>
        <v>1</v>
      </c>
      <c r="M649" t="str">
        <f t="shared" si="21"/>
        <v>UPDATE PremiumFakturering SET Kategori = 1, MaeglerKommentar = NULL, Faktureret = 1 WHERE BoligID = 1801981 AND AgentRegID = 655</v>
      </c>
    </row>
    <row r="650" spans="1:13" x14ac:dyDescent="0.25">
      <c r="A650" t="str">
        <f>INDEX(Mæglere!A:A,MATCH(B650,Mæglere!B:B,0))</f>
        <v xml:space="preserve">DB Vordingborg </v>
      </c>
      <c r="B650">
        <v>655</v>
      </c>
      <c r="C650" t="s">
        <v>79</v>
      </c>
      <c r="D650">
        <v>1864832</v>
      </c>
      <c r="E650" t="s">
        <v>233</v>
      </c>
      <c r="F650" t="s">
        <v>778</v>
      </c>
      <c r="G650">
        <v>4760</v>
      </c>
      <c r="H650" t="s">
        <v>561</v>
      </c>
      <c r="I650" s="11">
        <v>44641</v>
      </c>
      <c r="J650" s="12" t="s">
        <v>236</v>
      </c>
      <c r="K650" s="12"/>
      <c r="L650">
        <f t="shared" si="20"/>
        <v>1</v>
      </c>
      <c r="M650" t="str">
        <f t="shared" si="21"/>
        <v>UPDATE PremiumFakturering SET Kategori = 1, MaeglerKommentar = NULL, Faktureret = 1 WHERE BoligID = 1864832 AND AgentRegID = 655</v>
      </c>
    </row>
    <row r="651" spans="1:13" x14ac:dyDescent="0.25">
      <c r="A651" t="str">
        <f>INDEX(Mæglere!A:A,MATCH(B651,Mæglere!B:B,0))</f>
        <v xml:space="preserve">DB Vordingborg </v>
      </c>
      <c r="B651">
        <v>655</v>
      </c>
      <c r="C651" t="s">
        <v>79</v>
      </c>
      <c r="D651">
        <v>1871234</v>
      </c>
      <c r="E651" t="s">
        <v>252</v>
      </c>
      <c r="F651" t="s">
        <v>779</v>
      </c>
      <c r="G651">
        <v>4760</v>
      </c>
      <c r="H651" t="s">
        <v>561</v>
      </c>
      <c r="I651" s="11">
        <v>44648</v>
      </c>
      <c r="J651" s="12" t="s">
        <v>236</v>
      </c>
      <c r="K651" s="12"/>
      <c r="L651">
        <f t="shared" si="20"/>
        <v>1</v>
      </c>
      <c r="M651" t="str">
        <f t="shared" si="21"/>
        <v>UPDATE PremiumFakturering SET Kategori = 1, MaeglerKommentar = NULL, Faktureret = 1 WHERE BoligID = 1871234 AND AgentRegID = 655</v>
      </c>
    </row>
    <row r="652" spans="1:13" x14ac:dyDescent="0.25">
      <c r="A652" t="str">
        <f>INDEX(Mæglere!A:A,MATCH(B652,Mæglere!B:B,0))</f>
        <v xml:space="preserve">DB Vordingborg </v>
      </c>
      <c r="B652">
        <v>655</v>
      </c>
      <c r="C652" t="s">
        <v>79</v>
      </c>
      <c r="D652">
        <v>1877070</v>
      </c>
      <c r="E652" t="s">
        <v>233</v>
      </c>
      <c r="F652" t="s">
        <v>780</v>
      </c>
      <c r="G652">
        <v>4760</v>
      </c>
      <c r="H652" t="s">
        <v>561</v>
      </c>
      <c r="I652" s="11">
        <v>44649</v>
      </c>
      <c r="J652" s="12" t="s">
        <v>277</v>
      </c>
      <c r="K652" s="12" t="s">
        <v>781</v>
      </c>
      <c r="L652">
        <f t="shared" si="20"/>
        <v>0</v>
      </c>
      <c r="M652" t="str">
        <f t="shared" si="21"/>
        <v>UPDATE PremiumFakturering SET Kategori = 5, MaeglerKommentar = 'Handlen faldt på forbeholdet ', Faktureret = 0 WHERE BoligID = 1877070 AND AgentRegID = 655</v>
      </c>
    </row>
    <row r="653" spans="1:13" x14ac:dyDescent="0.25">
      <c r="A653" t="str">
        <f>INDEX(Mæglere!A:A,MATCH(B653,Mæglere!B:B,0))</f>
        <v>DB Værløse</v>
      </c>
      <c r="B653">
        <v>926</v>
      </c>
      <c r="C653" t="s">
        <v>80</v>
      </c>
      <c r="D653">
        <v>1834383</v>
      </c>
      <c r="E653" t="s">
        <v>233</v>
      </c>
      <c r="F653" t="s">
        <v>1503</v>
      </c>
      <c r="G653">
        <v>3500</v>
      </c>
      <c r="H653" t="s">
        <v>1317</v>
      </c>
      <c r="I653" s="11">
        <v>44587</v>
      </c>
      <c r="J653" s="12" t="s">
        <v>244</v>
      </c>
      <c r="K653" s="12"/>
      <c r="L653">
        <f t="shared" si="20"/>
        <v>0</v>
      </c>
      <c r="M653" t="str">
        <f t="shared" si="21"/>
        <v>UPDATE PremiumFakturering SET Kategori = 2, MaeglerKommentar = NULL, Faktureret = 0 WHERE BoligID = 1834383 AND AgentRegID = 926</v>
      </c>
    </row>
    <row r="654" spans="1:13" x14ac:dyDescent="0.25">
      <c r="A654" t="str">
        <f>INDEX(Mæglere!A:A,MATCH(B654,Mæglere!B:B,0))</f>
        <v>DB Værløse</v>
      </c>
      <c r="B654">
        <v>926</v>
      </c>
      <c r="C654" t="s">
        <v>80</v>
      </c>
      <c r="D654">
        <v>1836934</v>
      </c>
      <c r="E654" t="s">
        <v>233</v>
      </c>
      <c r="F654" t="s">
        <v>1504</v>
      </c>
      <c r="G654">
        <v>3500</v>
      </c>
      <c r="H654" t="s">
        <v>1317</v>
      </c>
      <c r="I654" s="11">
        <v>44595</v>
      </c>
      <c r="J654" s="12" t="s">
        <v>244</v>
      </c>
      <c r="K654" s="12"/>
      <c r="L654">
        <f t="shared" si="20"/>
        <v>0</v>
      </c>
      <c r="M654" t="str">
        <f t="shared" si="21"/>
        <v>UPDATE PremiumFakturering SET Kategori = 2, MaeglerKommentar = NULL, Faktureret = 0 WHERE BoligID = 1836934 AND AgentRegID = 926</v>
      </c>
    </row>
    <row r="655" spans="1:13" x14ac:dyDescent="0.25">
      <c r="A655" t="str">
        <f>INDEX(Mæglere!A:A,MATCH(B655,Mæglere!B:B,0))</f>
        <v>DB Værløse</v>
      </c>
      <c r="B655">
        <v>926</v>
      </c>
      <c r="C655" t="s">
        <v>80</v>
      </c>
      <c r="D655">
        <v>1844383</v>
      </c>
      <c r="E655" t="s">
        <v>233</v>
      </c>
      <c r="F655" t="s">
        <v>1505</v>
      </c>
      <c r="G655">
        <v>3500</v>
      </c>
      <c r="H655" t="s">
        <v>1317</v>
      </c>
      <c r="I655" s="11">
        <v>44621</v>
      </c>
      <c r="J655" s="12" t="s">
        <v>244</v>
      </c>
      <c r="K655" s="12"/>
      <c r="L655">
        <f t="shared" si="20"/>
        <v>0</v>
      </c>
      <c r="M655" t="str">
        <f t="shared" si="21"/>
        <v>UPDATE PremiumFakturering SET Kategori = 2, MaeglerKommentar = NULL, Faktureret = 0 WHERE BoligID = 1844383 AND AgentRegID = 926</v>
      </c>
    </row>
    <row r="656" spans="1:13" x14ac:dyDescent="0.25">
      <c r="A656" t="str">
        <f>INDEX(Mæglere!A:A,MATCH(B656,Mæglere!B:B,0))</f>
        <v>DB Værløse</v>
      </c>
      <c r="B656">
        <v>926</v>
      </c>
      <c r="C656" t="s">
        <v>80</v>
      </c>
      <c r="D656">
        <v>1868130</v>
      </c>
      <c r="E656" t="s">
        <v>246</v>
      </c>
      <c r="F656" t="s">
        <v>1506</v>
      </c>
      <c r="G656">
        <v>3500</v>
      </c>
      <c r="H656" t="s">
        <v>1317</v>
      </c>
      <c r="I656" s="11">
        <v>44623</v>
      </c>
      <c r="J656" s="12" t="s">
        <v>244</v>
      </c>
      <c r="K656" s="12"/>
      <c r="L656">
        <f t="shared" si="20"/>
        <v>0</v>
      </c>
      <c r="M656" t="str">
        <f t="shared" si="21"/>
        <v>UPDATE PremiumFakturering SET Kategori = 2, MaeglerKommentar = NULL, Faktureret = 0 WHERE BoligID = 1868130 AND AgentRegID = 926</v>
      </c>
    </row>
    <row r="657" spans="1:13" x14ac:dyDescent="0.25">
      <c r="A657" t="str">
        <f>INDEX(Mæglere!A:A,MATCH(B657,Mæglere!B:B,0))</f>
        <v>DB Værløse</v>
      </c>
      <c r="B657">
        <v>926</v>
      </c>
      <c r="C657" t="s">
        <v>80</v>
      </c>
      <c r="D657">
        <v>1861685</v>
      </c>
      <c r="E657" t="s">
        <v>233</v>
      </c>
      <c r="F657" t="s">
        <v>1507</v>
      </c>
      <c r="G657">
        <v>3500</v>
      </c>
      <c r="H657" t="s">
        <v>1317</v>
      </c>
      <c r="I657" s="11">
        <v>44631</v>
      </c>
      <c r="J657" s="12" t="s">
        <v>244</v>
      </c>
      <c r="K657" s="12"/>
      <c r="L657">
        <f t="shared" si="20"/>
        <v>0</v>
      </c>
      <c r="M657" t="str">
        <f t="shared" si="21"/>
        <v>UPDATE PremiumFakturering SET Kategori = 2, MaeglerKommentar = NULL, Faktureret = 0 WHERE BoligID = 1861685 AND AgentRegID = 926</v>
      </c>
    </row>
    <row r="658" spans="1:13" x14ac:dyDescent="0.25">
      <c r="A658" t="str">
        <f>INDEX(Mæglere!A:A,MATCH(B658,Mæglere!B:B,0))</f>
        <v>DB Værløse</v>
      </c>
      <c r="B658">
        <v>926</v>
      </c>
      <c r="C658" t="s">
        <v>80</v>
      </c>
      <c r="D658">
        <v>1861585</v>
      </c>
      <c r="E658" t="s">
        <v>233</v>
      </c>
      <c r="F658" t="s">
        <v>1508</v>
      </c>
      <c r="G658">
        <v>3500</v>
      </c>
      <c r="H658" t="s">
        <v>1317</v>
      </c>
      <c r="I658" s="11">
        <v>44641</v>
      </c>
      <c r="J658" s="12" t="s">
        <v>244</v>
      </c>
      <c r="K658" s="12"/>
      <c r="L658">
        <f t="shared" si="20"/>
        <v>0</v>
      </c>
      <c r="M658" t="str">
        <f t="shared" si="21"/>
        <v>UPDATE PremiumFakturering SET Kategori = 2, MaeglerKommentar = NULL, Faktureret = 0 WHERE BoligID = 1861585 AND AgentRegID = 926</v>
      </c>
    </row>
    <row r="659" spans="1:13" x14ac:dyDescent="0.25">
      <c r="A659" t="str">
        <f>INDEX(Mæglere!A:A,MATCH(B659,Mæglere!B:B,0))</f>
        <v>DB Værløse</v>
      </c>
      <c r="B659">
        <v>926</v>
      </c>
      <c r="C659" t="s">
        <v>80</v>
      </c>
      <c r="D659">
        <v>1872762</v>
      </c>
      <c r="E659" t="s">
        <v>246</v>
      </c>
      <c r="F659" t="s">
        <v>1509</v>
      </c>
      <c r="G659">
        <v>3500</v>
      </c>
      <c r="H659" t="s">
        <v>1317</v>
      </c>
      <c r="I659" s="11">
        <v>44642</v>
      </c>
      <c r="J659" s="12" t="s">
        <v>244</v>
      </c>
      <c r="K659" s="12"/>
      <c r="L659">
        <f t="shared" si="20"/>
        <v>0</v>
      </c>
      <c r="M659" t="str">
        <f t="shared" si="21"/>
        <v>UPDATE PremiumFakturering SET Kategori = 2, MaeglerKommentar = NULL, Faktureret = 0 WHERE BoligID = 1872762 AND AgentRegID = 926</v>
      </c>
    </row>
    <row r="660" spans="1:13" x14ac:dyDescent="0.25">
      <c r="A660" t="str">
        <f>INDEX(Mæglere!A:A,MATCH(B660,Mæglere!B:B,0))</f>
        <v>DB Åbyhøj</v>
      </c>
      <c r="B660">
        <v>18150</v>
      </c>
      <c r="C660" t="s">
        <v>782</v>
      </c>
      <c r="D660">
        <v>1821793</v>
      </c>
      <c r="E660" t="s">
        <v>246</v>
      </c>
      <c r="F660" t="s">
        <v>783</v>
      </c>
      <c r="G660">
        <v>8220</v>
      </c>
      <c r="H660" t="s">
        <v>257</v>
      </c>
      <c r="I660" s="11">
        <v>44537</v>
      </c>
      <c r="J660" s="12" t="s">
        <v>236</v>
      </c>
      <c r="K660" s="12"/>
      <c r="L660">
        <f t="shared" si="20"/>
        <v>1</v>
      </c>
      <c r="M660" t="str">
        <f t="shared" si="21"/>
        <v>UPDATE PremiumFakturering SET Kategori = 1, MaeglerKommentar = NULL, Faktureret = 1 WHERE BoligID = 1821793 AND AgentRegID = 18150</v>
      </c>
    </row>
    <row r="661" spans="1:13" x14ac:dyDescent="0.25">
      <c r="A661" t="str">
        <f>INDEX(Mæglere!A:A,MATCH(B661,Mæglere!B:B,0))</f>
        <v>DB Åbyhøj</v>
      </c>
      <c r="B661">
        <v>18150</v>
      </c>
      <c r="C661" t="s">
        <v>782</v>
      </c>
      <c r="D661">
        <v>1838384</v>
      </c>
      <c r="E661" t="s">
        <v>246</v>
      </c>
      <c r="F661" t="s">
        <v>784</v>
      </c>
      <c r="G661">
        <v>8230</v>
      </c>
      <c r="H661" t="s">
        <v>257</v>
      </c>
      <c r="I661" s="11">
        <v>44592</v>
      </c>
      <c r="J661" s="12" t="s">
        <v>236</v>
      </c>
      <c r="K661" s="12"/>
      <c r="L661">
        <f t="shared" si="20"/>
        <v>1</v>
      </c>
      <c r="M661" t="str">
        <f t="shared" si="21"/>
        <v>UPDATE PremiumFakturering SET Kategori = 1, MaeglerKommentar = NULL, Faktureret = 1 WHERE BoligID = 1838384 AND AgentRegID = 18150</v>
      </c>
    </row>
    <row r="662" spans="1:13" x14ac:dyDescent="0.25">
      <c r="A662" t="str">
        <f>INDEX(Mæglere!A:A,MATCH(B662,Mæglere!B:B,0))</f>
        <v>DB Åbyhøj</v>
      </c>
      <c r="B662">
        <v>18150</v>
      </c>
      <c r="C662" t="s">
        <v>782</v>
      </c>
      <c r="D662">
        <v>1862273</v>
      </c>
      <c r="E662" t="s">
        <v>233</v>
      </c>
      <c r="F662" t="s">
        <v>785</v>
      </c>
      <c r="G662">
        <v>8210</v>
      </c>
      <c r="H662" t="s">
        <v>257</v>
      </c>
      <c r="I662" s="11">
        <v>44595</v>
      </c>
      <c r="J662" s="12" t="s">
        <v>244</v>
      </c>
      <c r="K662" s="12"/>
      <c r="L662">
        <f t="shared" si="20"/>
        <v>0</v>
      </c>
      <c r="M662" t="str">
        <f t="shared" si="21"/>
        <v>UPDATE PremiumFakturering SET Kategori = 2, MaeglerKommentar = NULL, Faktureret = 0 WHERE BoligID = 1862273 AND AgentRegID = 18150</v>
      </c>
    </row>
    <row r="663" spans="1:13" x14ac:dyDescent="0.25">
      <c r="A663" t="str">
        <f>INDEX(Mæglere!A:A,MATCH(B663,Mæglere!B:B,0))</f>
        <v>DB Åbyhøj</v>
      </c>
      <c r="B663">
        <v>18150</v>
      </c>
      <c r="C663" t="s">
        <v>782</v>
      </c>
      <c r="D663">
        <v>1841232</v>
      </c>
      <c r="E663" t="s">
        <v>246</v>
      </c>
      <c r="F663" t="s">
        <v>786</v>
      </c>
      <c r="G663">
        <v>8220</v>
      </c>
      <c r="H663" t="s">
        <v>257</v>
      </c>
      <c r="I663" s="11">
        <v>44595</v>
      </c>
      <c r="J663" s="12" t="s">
        <v>277</v>
      </c>
      <c r="K663" s="12"/>
      <c r="L663">
        <f t="shared" si="20"/>
        <v>0</v>
      </c>
      <c r="M663" t="str">
        <f t="shared" si="21"/>
        <v>UPDATE PremiumFakturering SET Kategori = 5, MaeglerKommentar = NULL, Faktureret = 0 WHERE BoligID = 1841232 AND AgentRegID = 18150</v>
      </c>
    </row>
    <row r="664" spans="1:13" x14ac:dyDescent="0.25">
      <c r="A664" t="str">
        <f>INDEX(Mæglere!A:A,MATCH(B664,Mæglere!B:B,0))</f>
        <v>DB Åbyhøj</v>
      </c>
      <c r="B664">
        <v>18150</v>
      </c>
      <c r="C664" t="s">
        <v>782</v>
      </c>
      <c r="D664">
        <v>1857660</v>
      </c>
      <c r="E664" t="s">
        <v>246</v>
      </c>
      <c r="F664" t="s">
        <v>787</v>
      </c>
      <c r="G664">
        <v>8220</v>
      </c>
      <c r="H664" t="s">
        <v>257</v>
      </c>
      <c r="I664" s="11">
        <v>44599</v>
      </c>
      <c r="J664" s="12" t="s">
        <v>236</v>
      </c>
      <c r="K664" s="12"/>
      <c r="L664">
        <f t="shared" si="20"/>
        <v>1</v>
      </c>
      <c r="M664" t="str">
        <f t="shared" si="21"/>
        <v>UPDATE PremiumFakturering SET Kategori = 1, MaeglerKommentar = NULL, Faktureret = 1 WHERE BoligID = 1857660 AND AgentRegID = 18150</v>
      </c>
    </row>
    <row r="665" spans="1:13" x14ac:dyDescent="0.25">
      <c r="A665" t="str">
        <f>INDEX(Mæglere!A:A,MATCH(B665,Mæglere!B:B,0))</f>
        <v>DB Åbyhøj</v>
      </c>
      <c r="B665">
        <v>18150</v>
      </c>
      <c r="C665" t="s">
        <v>782</v>
      </c>
      <c r="D665">
        <v>1820250</v>
      </c>
      <c r="E665" t="s">
        <v>246</v>
      </c>
      <c r="F665" t="s">
        <v>788</v>
      </c>
      <c r="G665">
        <v>8210</v>
      </c>
      <c r="H665" t="s">
        <v>257</v>
      </c>
      <c r="I665" s="11">
        <v>44601</v>
      </c>
      <c r="J665" s="12" t="s">
        <v>240</v>
      </c>
      <c r="K665" s="12"/>
      <c r="L665">
        <f t="shared" si="20"/>
        <v>0</v>
      </c>
      <c r="M665" t="str">
        <f t="shared" si="21"/>
        <v>UPDATE PremiumFakturering SET Kategori = 3, MaeglerKommentar = NULL, Faktureret = 0 WHERE BoligID = 1820250 AND AgentRegID = 18150</v>
      </c>
    </row>
    <row r="666" spans="1:13" x14ac:dyDescent="0.25">
      <c r="A666" t="str">
        <f>INDEX(Mæglere!A:A,MATCH(B666,Mæglere!B:B,0))</f>
        <v>DB Åbyhøj</v>
      </c>
      <c r="B666">
        <v>18150</v>
      </c>
      <c r="C666" t="s">
        <v>782</v>
      </c>
      <c r="D666">
        <v>1862828</v>
      </c>
      <c r="E666" t="s">
        <v>233</v>
      </c>
      <c r="F666" t="s">
        <v>789</v>
      </c>
      <c r="G666">
        <v>8210</v>
      </c>
      <c r="H666" t="s">
        <v>257</v>
      </c>
      <c r="I666" s="11">
        <v>44606</v>
      </c>
      <c r="J666" s="12" t="s">
        <v>244</v>
      </c>
      <c r="K666" s="12"/>
      <c r="L666">
        <f t="shared" si="20"/>
        <v>0</v>
      </c>
      <c r="M666" t="str">
        <f t="shared" si="21"/>
        <v>UPDATE PremiumFakturering SET Kategori = 2, MaeglerKommentar = NULL, Faktureret = 0 WHERE BoligID = 1862828 AND AgentRegID = 18150</v>
      </c>
    </row>
    <row r="667" spans="1:13" x14ac:dyDescent="0.25">
      <c r="A667" t="str">
        <f>INDEX(Mæglere!A:A,MATCH(B667,Mæglere!B:B,0))</f>
        <v>DB Åbyhøj</v>
      </c>
      <c r="B667">
        <v>18150</v>
      </c>
      <c r="C667" t="s">
        <v>782</v>
      </c>
      <c r="D667">
        <v>1806018</v>
      </c>
      <c r="E667" t="s">
        <v>233</v>
      </c>
      <c r="F667" t="s">
        <v>790</v>
      </c>
      <c r="G667">
        <v>8210</v>
      </c>
      <c r="H667" t="s">
        <v>257</v>
      </c>
      <c r="I667" s="11">
        <v>44609</v>
      </c>
      <c r="J667" s="12" t="s">
        <v>244</v>
      </c>
      <c r="K667" s="12"/>
      <c r="L667">
        <f t="shared" si="20"/>
        <v>0</v>
      </c>
      <c r="M667" t="str">
        <f t="shared" si="21"/>
        <v>UPDATE PremiumFakturering SET Kategori = 2, MaeglerKommentar = NULL, Faktureret = 0 WHERE BoligID = 1806018 AND AgentRegID = 18150</v>
      </c>
    </row>
    <row r="668" spans="1:13" x14ac:dyDescent="0.25">
      <c r="A668" t="str">
        <f>INDEX(Mæglere!A:A,MATCH(B668,Mæglere!B:B,0))</f>
        <v>DB Åbyhøj</v>
      </c>
      <c r="B668">
        <v>18150</v>
      </c>
      <c r="C668" t="s">
        <v>782</v>
      </c>
      <c r="D668">
        <v>1861998</v>
      </c>
      <c r="E668" t="s">
        <v>233</v>
      </c>
      <c r="F668" t="s">
        <v>791</v>
      </c>
      <c r="G668">
        <v>8220</v>
      </c>
      <c r="H668" t="s">
        <v>257</v>
      </c>
      <c r="I668" s="11">
        <v>44612</v>
      </c>
      <c r="J668" s="12" t="s">
        <v>236</v>
      </c>
      <c r="K668" s="12"/>
      <c r="L668">
        <f t="shared" si="20"/>
        <v>1</v>
      </c>
      <c r="M668" t="str">
        <f t="shared" si="21"/>
        <v>UPDATE PremiumFakturering SET Kategori = 1, MaeglerKommentar = NULL, Faktureret = 1 WHERE BoligID = 1861998 AND AgentRegID = 18150</v>
      </c>
    </row>
    <row r="669" spans="1:13" x14ac:dyDescent="0.25">
      <c r="A669" t="str">
        <f>INDEX(Mæglere!A:A,MATCH(B669,Mæglere!B:B,0))</f>
        <v>DB Åbyhøj</v>
      </c>
      <c r="B669">
        <v>18150</v>
      </c>
      <c r="C669" t="s">
        <v>782</v>
      </c>
      <c r="D669">
        <v>1787437</v>
      </c>
      <c r="E669" t="s">
        <v>246</v>
      </c>
      <c r="F669" t="s">
        <v>792</v>
      </c>
      <c r="G669">
        <v>8220</v>
      </c>
      <c r="H669" t="s">
        <v>257</v>
      </c>
      <c r="I669" s="11">
        <v>44612</v>
      </c>
      <c r="J669" s="12" t="s">
        <v>236</v>
      </c>
      <c r="K669" s="12"/>
      <c r="L669">
        <f t="shared" si="20"/>
        <v>1</v>
      </c>
      <c r="M669" t="str">
        <f t="shared" si="21"/>
        <v>UPDATE PremiumFakturering SET Kategori = 1, MaeglerKommentar = NULL, Faktureret = 1 WHERE BoligID = 1787437 AND AgentRegID = 18150</v>
      </c>
    </row>
    <row r="670" spans="1:13" x14ac:dyDescent="0.25">
      <c r="A670" t="str">
        <f>INDEX(Mæglere!A:A,MATCH(B670,Mæglere!B:B,0))</f>
        <v>DB Åbyhøj</v>
      </c>
      <c r="B670">
        <v>18150</v>
      </c>
      <c r="C670" t="s">
        <v>782</v>
      </c>
      <c r="D670">
        <v>1826260</v>
      </c>
      <c r="E670" t="s">
        <v>246</v>
      </c>
      <c r="F670" t="s">
        <v>793</v>
      </c>
      <c r="G670">
        <v>8220</v>
      </c>
      <c r="H670" t="s">
        <v>257</v>
      </c>
      <c r="I670" s="11">
        <v>44613</v>
      </c>
      <c r="J670" s="12" t="s">
        <v>240</v>
      </c>
      <c r="K670" s="12"/>
      <c r="L670">
        <f t="shared" si="20"/>
        <v>0</v>
      </c>
      <c r="M670" t="str">
        <f t="shared" si="21"/>
        <v>UPDATE PremiumFakturering SET Kategori = 3, MaeglerKommentar = NULL, Faktureret = 0 WHERE BoligID = 1826260 AND AgentRegID = 18150</v>
      </c>
    </row>
    <row r="671" spans="1:13" x14ac:dyDescent="0.25">
      <c r="A671" t="str">
        <f>INDEX(Mæglere!A:A,MATCH(B671,Mæglere!B:B,0))</f>
        <v>DB Åbyhøj</v>
      </c>
      <c r="B671">
        <v>18150</v>
      </c>
      <c r="C671" t="s">
        <v>782</v>
      </c>
      <c r="D671">
        <v>1811919</v>
      </c>
      <c r="E671" t="s">
        <v>246</v>
      </c>
      <c r="F671" t="s">
        <v>794</v>
      </c>
      <c r="G671">
        <v>8210</v>
      </c>
      <c r="H671" t="s">
        <v>257</v>
      </c>
      <c r="I671" s="11">
        <v>44615</v>
      </c>
      <c r="J671" s="12" t="s">
        <v>240</v>
      </c>
      <c r="K671" s="12"/>
      <c r="L671">
        <f t="shared" si="20"/>
        <v>0</v>
      </c>
      <c r="M671" t="str">
        <f t="shared" si="21"/>
        <v>UPDATE PremiumFakturering SET Kategori = 3, MaeglerKommentar = NULL, Faktureret = 0 WHERE BoligID = 1811919 AND AgentRegID = 18150</v>
      </c>
    </row>
    <row r="672" spans="1:13" x14ac:dyDescent="0.25">
      <c r="A672" t="str">
        <f>INDEX(Mæglere!A:A,MATCH(B672,Mæglere!B:B,0))</f>
        <v>DB Åbyhøj</v>
      </c>
      <c r="B672">
        <v>18150</v>
      </c>
      <c r="C672" t="s">
        <v>782</v>
      </c>
      <c r="D672">
        <v>1841226</v>
      </c>
      <c r="E672" t="s">
        <v>233</v>
      </c>
      <c r="F672" t="s">
        <v>797</v>
      </c>
      <c r="G672">
        <v>8220</v>
      </c>
      <c r="H672" t="s">
        <v>257</v>
      </c>
      <c r="I672" s="11">
        <v>44621</v>
      </c>
      <c r="J672" s="12" t="s">
        <v>277</v>
      </c>
      <c r="K672" s="12" t="s">
        <v>798</v>
      </c>
      <c r="L672">
        <f t="shared" si="20"/>
        <v>0</v>
      </c>
      <c r="M672" t="str">
        <f t="shared" si="21"/>
        <v>UPDATE PremiumFakturering SET Kategori = 5, MaeglerKommentar = 'Sat på pause', Faktureret = 0 WHERE BoligID = 1841226 AND AgentRegID = 18150</v>
      </c>
    </row>
    <row r="673" spans="1:13" x14ac:dyDescent="0.25">
      <c r="A673" t="str">
        <f>INDEX(Mæglere!A:A,MATCH(B673,Mæglere!B:B,0))</f>
        <v>DB Åbyhøj</v>
      </c>
      <c r="B673">
        <v>18150</v>
      </c>
      <c r="C673" t="s">
        <v>782</v>
      </c>
      <c r="D673">
        <v>1854129</v>
      </c>
      <c r="E673" t="s">
        <v>233</v>
      </c>
      <c r="F673" t="s">
        <v>795</v>
      </c>
      <c r="G673">
        <v>8230</v>
      </c>
      <c r="H673" t="s">
        <v>257</v>
      </c>
      <c r="I673" s="11">
        <v>44621</v>
      </c>
      <c r="J673" s="12" t="s">
        <v>236</v>
      </c>
      <c r="K673" s="12"/>
      <c r="L673">
        <f t="shared" si="20"/>
        <v>1</v>
      </c>
      <c r="M673" t="str">
        <f t="shared" si="21"/>
        <v>UPDATE PremiumFakturering SET Kategori = 1, MaeglerKommentar = NULL, Faktureret = 1 WHERE BoligID = 1854129 AND AgentRegID = 18150</v>
      </c>
    </row>
    <row r="674" spans="1:13" x14ac:dyDescent="0.25">
      <c r="A674" t="str">
        <f>INDEX(Mæglere!A:A,MATCH(B674,Mæglere!B:B,0))</f>
        <v>DB Åbyhøj</v>
      </c>
      <c r="B674">
        <v>18150</v>
      </c>
      <c r="C674" t="s">
        <v>782</v>
      </c>
      <c r="D674">
        <v>1862432</v>
      </c>
      <c r="E674" t="s">
        <v>246</v>
      </c>
      <c r="F674" t="s">
        <v>796</v>
      </c>
      <c r="G674">
        <v>8230</v>
      </c>
      <c r="H674" t="s">
        <v>257</v>
      </c>
      <c r="I674" s="11">
        <v>44621</v>
      </c>
      <c r="J674" s="12" t="s">
        <v>236</v>
      </c>
      <c r="K674" s="12"/>
      <c r="L674">
        <f t="shared" si="20"/>
        <v>1</v>
      </c>
      <c r="M674" t="str">
        <f t="shared" si="21"/>
        <v>UPDATE PremiumFakturering SET Kategori = 1, MaeglerKommentar = NULL, Faktureret = 1 WHERE BoligID = 1862432 AND AgentRegID = 18150</v>
      </c>
    </row>
    <row r="675" spans="1:13" x14ac:dyDescent="0.25">
      <c r="A675" t="str">
        <f>INDEX(Mæglere!A:A,MATCH(B675,Mæglere!B:B,0))</f>
        <v>DB Åbyhøj</v>
      </c>
      <c r="B675">
        <v>18150</v>
      </c>
      <c r="C675" t="s">
        <v>782</v>
      </c>
      <c r="D675">
        <v>1860499</v>
      </c>
      <c r="E675" t="s">
        <v>233</v>
      </c>
      <c r="F675" t="s">
        <v>799</v>
      </c>
      <c r="G675">
        <v>8220</v>
      </c>
      <c r="H675" t="s">
        <v>257</v>
      </c>
      <c r="I675" s="11">
        <v>44622</v>
      </c>
      <c r="J675" s="12" t="s">
        <v>236</v>
      </c>
      <c r="K675" s="12"/>
      <c r="L675">
        <f t="shared" si="20"/>
        <v>1</v>
      </c>
      <c r="M675" t="str">
        <f t="shared" si="21"/>
        <v>UPDATE PremiumFakturering SET Kategori = 1, MaeglerKommentar = NULL, Faktureret = 1 WHERE BoligID = 1860499 AND AgentRegID = 18150</v>
      </c>
    </row>
    <row r="676" spans="1:13" x14ac:dyDescent="0.25">
      <c r="A676" t="str">
        <f>INDEX(Mæglere!A:A,MATCH(B676,Mæglere!B:B,0))</f>
        <v>DB Åbyhøj</v>
      </c>
      <c r="B676">
        <v>18150</v>
      </c>
      <c r="C676" t="s">
        <v>782</v>
      </c>
      <c r="D676">
        <v>1863110</v>
      </c>
      <c r="E676" t="s">
        <v>233</v>
      </c>
      <c r="F676" t="s">
        <v>800</v>
      </c>
      <c r="G676">
        <v>8210</v>
      </c>
      <c r="H676" t="s">
        <v>257</v>
      </c>
      <c r="I676" s="11">
        <v>44627</v>
      </c>
      <c r="J676" s="12" t="s">
        <v>236</v>
      </c>
      <c r="K676" s="12"/>
      <c r="L676">
        <f t="shared" si="20"/>
        <v>1</v>
      </c>
      <c r="M676" t="str">
        <f t="shared" si="21"/>
        <v>UPDATE PremiumFakturering SET Kategori = 1, MaeglerKommentar = NULL, Faktureret = 1 WHERE BoligID = 1863110 AND AgentRegID = 18150</v>
      </c>
    </row>
    <row r="677" spans="1:13" x14ac:dyDescent="0.25">
      <c r="A677" t="str">
        <f>INDEX(Mæglere!A:A,MATCH(B677,Mæglere!B:B,0))</f>
        <v>DB Åbyhøj</v>
      </c>
      <c r="B677">
        <v>18150</v>
      </c>
      <c r="C677" t="s">
        <v>782</v>
      </c>
      <c r="D677">
        <v>1782487</v>
      </c>
      <c r="E677" t="s">
        <v>233</v>
      </c>
      <c r="F677" t="s">
        <v>801</v>
      </c>
      <c r="G677">
        <v>8230</v>
      </c>
      <c r="H677" t="s">
        <v>257</v>
      </c>
      <c r="I677" s="11">
        <v>44629</v>
      </c>
      <c r="J677" s="12" t="s">
        <v>240</v>
      </c>
      <c r="K677" s="12"/>
      <c r="L677">
        <f t="shared" si="20"/>
        <v>0</v>
      </c>
      <c r="M677" t="str">
        <f t="shared" si="21"/>
        <v>UPDATE PremiumFakturering SET Kategori = 3, MaeglerKommentar = NULL, Faktureret = 0 WHERE BoligID = 1782487 AND AgentRegID = 18150</v>
      </c>
    </row>
    <row r="678" spans="1:13" x14ac:dyDescent="0.25">
      <c r="A678" t="str">
        <f>INDEX(Mæglere!A:A,MATCH(B678,Mæglere!B:B,0))</f>
        <v>DB Åbyhøj</v>
      </c>
      <c r="B678">
        <v>18150</v>
      </c>
      <c r="C678" t="s">
        <v>782</v>
      </c>
      <c r="D678">
        <v>1854437</v>
      </c>
      <c r="E678" t="s">
        <v>233</v>
      </c>
      <c r="F678" t="s">
        <v>802</v>
      </c>
      <c r="G678">
        <v>8210</v>
      </c>
      <c r="H678" t="s">
        <v>257</v>
      </c>
      <c r="I678" s="11">
        <v>44631</v>
      </c>
      <c r="J678" s="12" t="s">
        <v>277</v>
      </c>
      <c r="K678" s="12" t="s">
        <v>803</v>
      </c>
      <c r="L678">
        <f t="shared" si="20"/>
        <v>0</v>
      </c>
      <c r="M678" t="str">
        <f t="shared" si="21"/>
        <v>UPDATE PremiumFakturering SET Kategori = 5, MaeglerKommentar = 'Salgsaktiv', Faktureret = 0 WHERE BoligID = 1854437 AND AgentRegID = 18150</v>
      </c>
    </row>
    <row r="679" spans="1:13" x14ac:dyDescent="0.25">
      <c r="A679" t="str">
        <f>INDEX(Mæglere!A:A,MATCH(B679,Mæglere!B:B,0))</f>
        <v>DB Åbyhøj</v>
      </c>
      <c r="B679">
        <v>18150</v>
      </c>
      <c r="C679" t="s">
        <v>782</v>
      </c>
      <c r="D679">
        <v>1828921</v>
      </c>
      <c r="E679" t="s">
        <v>233</v>
      </c>
      <c r="F679" t="s">
        <v>804</v>
      </c>
      <c r="G679">
        <v>8220</v>
      </c>
      <c r="H679" t="s">
        <v>257</v>
      </c>
      <c r="I679" s="11">
        <v>44635</v>
      </c>
      <c r="J679" s="12" t="s">
        <v>240</v>
      </c>
      <c r="K679" s="12"/>
      <c r="L679">
        <f t="shared" si="20"/>
        <v>0</v>
      </c>
      <c r="M679" t="str">
        <f t="shared" si="21"/>
        <v>UPDATE PremiumFakturering SET Kategori = 3, MaeglerKommentar = NULL, Faktureret = 0 WHERE BoligID = 1828921 AND AgentRegID = 18150</v>
      </c>
    </row>
    <row r="680" spans="1:13" x14ac:dyDescent="0.25">
      <c r="A680" t="str">
        <f>INDEX(Mæglere!A:A,MATCH(B680,Mæglere!B:B,0))</f>
        <v>DB Åbyhøj</v>
      </c>
      <c r="B680">
        <v>18150</v>
      </c>
      <c r="C680" t="s">
        <v>782</v>
      </c>
      <c r="D680">
        <v>1862843</v>
      </c>
      <c r="E680" t="s">
        <v>255</v>
      </c>
      <c r="F680" t="s">
        <v>805</v>
      </c>
      <c r="G680">
        <v>8220</v>
      </c>
      <c r="H680" t="s">
        <v>257</v>
      </c>
      <c r="I680" s="11">
        <v>44638</v>
      </c>
      <c r="J680" s="12" t="s">
        <v>236</v>
      </c>
      <c r="K680" s="12"/>
      <c r="L680">
        <f t="shared" si="20"/>
        <v>1</v>
      </c>
      <c r="M680" t="str">
        <f t="shared" si="21"/>
        <v>UPDATE PremiumFakturering SET Kategori = 1, MaeglerKommentar = NULL, Faktureret = 1 WHERE BoligID = 1862843 AND AgentRegID = 18150</v>
      </c>
    </row>
    <row r="681" spans="1:13" x14ac:dyDescent="0.25">
      <c r="A681" t="str">
        <f>INDEX(Mæglere!A:A,MATCH(B681,Mæglere!B:B,0))</f>
        <v>DB Åbyhøj</v>
      </c>
      <c r="B681">
        <v>18150</v>
      </c>
      <c r="C681" t="s">
        <v>782</v>
      </c>
      <c r="D681">
        <v>1873811</v>
      </c>
      <c r="E681" t="s">
        <v>233</v>
      </c>
      <c r="F681" t="s">
        <v>806</v>
      </c>
      <c r="G681">
        <v>8210</v>
      </c>
      <c r="H681" t="s">
        <v>257</v>
      </c>
      <c r="I681" s="11">
        <v>44649</v>
      </c>
      <c r="J681" s="12" t="s">
        <v>236</v>
      </c>
      <c r="K681" s="12"/>
      <c r="L681">
        <f t="shared" si="20"/>
        <v>1</v>
      </c>
      <c r="M681" t="str">
        <f t="shared" si="21"/>
        <v>UPDATE PremiumFakturering SET Kategori = 1, MaeglerKommentar = NULL, Faktureret = 1 WHERE BoligID = 1873811 AND AgentRegID = 18150</v>
      </c>
    </row>
    <row r="682" spans="1:13" x14ac:dyDescent="0.25">
      <c r="A682" t="str">
        <f>INDEX(Mæglere!A:A,MATCH(B682,Mæglere!B:B,0))</f>
        <v>DB Åbyhøj</v>
      </c>
      <c r="B682">
        <v>18150</v>
      </c>
      <c r="C682" t="s">
        <v>782</v>
      </c>
      <c r="D682">
        <v>1876684</v>
      </c>
      <c r="E682" t="s">
        <v>233</v>
      </c>
      <c r="F682" t="s">
        <v>807</v>
      </c>
      <c r="G682">
        <v>8220</v>
      </c>
      <c r="H682" t="s">
        <v>257</v>
      </c>
      <c r="I682" s="11">
        <v>44651</v>
      </c>
      <c r="J682" s="12" t="s">
        <v>236</v>
      </c>
      <c r="K682" s="12"/>
      <c r="L682">
        <f t="shared" si="20"/>
        <v>1</v>
      </c>
      <c r="M682" t="str">
        <f t="shared" si="21"/>
        <v>UPDATE PremiumFakturering SET Kategori = 1, MaeglerKommentar = NULL, Faktureret = 1 WHERE BoligID = 1876684 AND AgentRegID = 18150</v>
      </c>
    </row>
    <row r="683" spans="1:13" x14ac:dyDescent="0.25">
      <c r="A683" t="str">
        <f>INDEX(Mæglere!A:A,MATCH(B683,Mæglere!B:B,0))</f>
        <v>DB Aarhus City</v>
      </c>
      <c r="B683">
        <v>347</v>
      </c>
      <c r="C683" t="s">
        <v>81</v>
      </c>
      <c r="D683">
        <v>1820870</v>
      </c>
      <c r="E683" t="s">
        <v>255</v>
      </c>
      <c r="F683" t="s">
        <v>1190</v>
      </c>
      <c r="G683">
        <v>8000</v>
      </c>
      <c r="H683" t="s">
        <v>257</v>
      </c>
      <c r="I683" s="11">
        <v>44621</v>
      </c>
      <c r="J683" s="12" t="s">
        <v>240</v>
      </c>
      <c r="K683" s="12"/>
      <c r="L683">
        <f t="shared" si="20"/>
        <v>0</v>
      </c>
      <c r="M683" t="str">
        <f t="shared" si="21"/>
        <v>UPDATE PremiumFakturering SET Kategori = 3, MaeglerKommentar = NULL, Faktureret = 0 WHERE BoligID = 1820870 AND AgentRegID = 347</v>
      </c>
    </row>
    <row r="684" spans="1:13" x14ac:dyDescent="0.25">
      <c r="A684" t="str">
        <f>INDEX(Mæglere!A:A,MATCH(B684,Mæglere!B:B,0))</f>
        <v>DB Aarhus City</v>
      </c>
      <c r="B684">
        <v>347</v>
      </c>
      <c r="C684" t="s">
        <v>81</v>
      </c>
      <c r="D684">
        <v>1866430</v>
      </c>
      <c r="E684" t="s">
        <v>255</v>
      </c>
      <c r="F684" t="s">
        <v>1191</v>
      </c>
      <c r="G684">
        <v>8000</v>
      </c>
      <c r="H684" t="s">
        <v>257</v>
      </c>
      <c r="I684" s="11">
        <v>44621</v>
      </c>
      <c r="J684" s="12" t="s">
        <v>236</v>
      </c>
      <c r="K684" s="12"/>
      <c r="L684">
        <f t="shared" si="20"/>
        <v>1</v>
      </c>
      <c r="M684" t="str">
        <f t="shared" si="21"/>
        <v>UPDATE PremiumFakturering SET Kategori = 1, MaeglerKommentar = NULL, Faktureret = 1 WHERE BoligID = 1866430 AND AgentRegID = 347</v>
      </c>
    </row>
    <row r="685" spans="1:13" x14ac:dyDescent="0.25">
      <c r="A685" t="str">
        <f>INDEX(Mæglere!A:A,MATCH(B685,Mæglere!B:B,0))</f>
        <v>DB Aarhus City</v>
      </c>
      <c r="B685">
        <v>347</v>
      </c>
      <c r="C685" t="s">
        <v>81</v>
      </c>
      <c r="D685">
        <v>1841638</v>
      </c>
      <c r="E685" t="s">
        <v>255</v>
      </c>
      <c r="F685" t="s">
        <v>1192</v>
      </c>
      <c r="G685">
        <v>8000</v>
      </c>
      <c r="H685" t="s">
        <v>257</v>
      </c>
      <c r="I685" s="11">
        <v>44622</v>
      </c>
      <c r="J685" s="12" t="s">
        <v>240</v>
      </c>
      <c r="K685" s="12"/>
      <c r="L685">
        <f t="shared" si="20"/>
        <v>0</v>
      </c>
      <c r="M685" t="str">
        <f t="shared" si="21"/>
        <v>UPDATE PremiumFakturering SET Kategori = 3, MaeglerKommentar = NULL, Faktureret = 0 WHERE BoligID = 1841638 AND AgentRegID = 347</v>
      </c>
    </row>
    <row r="686" spans="1:13" x14ac:dyDescent="0.25">
      <c r="A686" t="str">
        <f>INDEX(Mæglere!A:A,MATCH(B686,Mæglere!B:B,0))</f>
        <v>DB Aarhus City</v>
      </c>
      <c r="B686">
        <v>347</v>
      </c>
      <c r="C686" t="s">
        <v>81</v>
      </c>
      <c r="D686">
        <v>1820137</v>
      </c>
      <c r="E686" t="s">
        <v>255</v>
      </c>
      <c r="F686" t="s">
        <v>1193</v>
      </c>
      <c r="G686">
        <v>8000</v>
      </c>
      <c r="H686" t="s">
        <v>257</v>
      </c>
      <c r="I686" s="11">
        <v>44623</v>
      </c>
      <c r="J686" s="12" t="s">
        <v>240</v>
      </c>
      <c r="K686" s="12"/>
      <c r="L686">
        <f t="shared" si="20"/>
        <v>0</v>
      </c>
      <c r="M686" t="str">
        <f t="shared" si="21"/>
        <v>UPDATE PremiumFakturering SET Kategori = 3, MaeglerKommentar = NULL, Faktureret = 0 WHERE BoligID = 1820137 AND AgentRegID = 347</v>
      </c>
    </row>
    <row r="687" spans="1:13" x14ac:dyDescent="0.25">
      <c r="A687" t="str">
        <f>INDEX(Mæglere!A:A,MATCH(B687,Mæglere!B:B,0))</f>
        <v>DB Aarhus City</v>
      </c>
      <c r="B687">
        <v>347</v>
      </c>
      <c r="C687" t="s">
        <v>81</v>
      </c>
      <c r="D687">
        <v>1863122</v>
      </c>
      <c r="E687" t="s">
        <v>255</v>
      </c>
      <c r="F687" t="s">
        <v>1194</v>
      </c>
      <c r="G687">
        <v>8000</v>
      </c>
      <c r="H687" t="s">
        <v>257</v>
      </c>
      <c r="I687" s="11">
        <v>44627</v>
      </c>
      <c r="J687" s="12" t="s">
        <v>236</v>
      </c>
      <c r="K687" s="12"/>
      <c r="L687">
        <f t="shared" si="20"/>
        <v>1</v>
      </c>
      <c r="M687" t="str">
        <f t="shared" si="21"/>
        <v>UPDATE PremiumFakturering SET Kategori = 1, MaeglerKommentar = NULL, Faktureret = 1 WHERE BoligID = 1863122 AND AgentRegID = 347</v>
      </c>
    </row>
    <row r="688" spans="1:13" x14ac:dyDescent="0.25">
      <c r="A688" t="str">
        <f>INDEX(Mæglere!A:A,MATCH(B688,Mæglere!B:B,0))</f>
        <v>DB Aarhus City</v>
      </c>
      <c r="B688">
        <v>347</v>
      </c>
      <c r="C688" t="s">
        <v>81</v>
      </c>
      <c r="D688">
        <v>1870053</v>
      </c>
      <c r="E688" t="s">
        <v>255</v>
      </c>
      <c r="F688" t="s">
        <v>1195</v>
      </c>
      <c r="G688">
        <v>8000</v>
      </c>
      <c r="H688" t="s">
        <v>257</v>
      </c>
      <c r="I688" s="11">
        <v>44628</v>
      </c>
      <c r="J688" s="12" t="s">
        <v>236</v>
      </c>
      <c r="K688" s="12"/>
      <c r="L688">
        <f t="shared" si="20"/>
        <v>1</v>
      </c>
      <c r="M688" t="str">
        <f t="shared" si="21"/>
        <v>UPDATE PremiumFakturering SET Kategori = 1, MaeglerKommentar = NULL, Faktureret = 1 WHERE BoligID = 1870053 AND AgentRegID = 347</v>
      </c>
    </row>
    <row r="689" spans="1:13" x14ac:dyDescent="0.25">
      <c r="A689" t="str">
        <f>INDEX(Mæglere!A:A,MATCH(B689,Mæglere!B:B,0))</f>
        <v>DB Aarhus City</v>
      </c>
      <c r="B689">
        <v>347</v>
      </c>
      <c r="C689" t="s">
        <v>81</v>
      </c>
      <c r="D689">
        <v>1863042</v>
      </c>
      <c r="E689" t="s">
        <v>255</v>
      </c>
      <c r="F689" t="s">
        <v>1196</v>
      </c>
      <c r="G689">
        <v>8000</v>
      </c>
      <c r="H689" t="s">
        <v>257</v>
      </c>
      <c r="I689" s="11">
        <v>44628</v>
      </c>
      <c r="J689" s="12" t="s">
        <v>236</v>
      </c>
      <c r="K689" s="12"/>
      <c r="L689">
        <f t="shared" si="20"/>
        <v>1</v>
      </c>
      <c r="M689" t="str">
        <f t="shared" si="21"/>
        <v>UPDATE PremiumFakturering SET Kategori = 1, MaeglerKommentar = NULL, Faktureret = 1 WHERE BoligID = 1863042 AND AgentRegID = 347</v>
      </c>
    </row>
    <row r="690" spans="1:13" x14ac:dyDescent="0.25">
      <c r="A690" t="str">
        <f>INDEX(Mæglere!A:A,MATCH(B690,Mæglere!B:B,0))</f>
        <v>DB Aarhus City</v>
      </c>
      <c r="B690">
        <v>347</v>
      </c>
      <c r="C690" t="s">
        <v>81</v>
      </c>
      <c r="D690">
        <v>1843720</v>
      </c>
      <c r="E690" t="s">
        <v>255</v>
      </c>
      <c r="F690" t="s">
        <v>1197</v>
      </c>
      <c r="G690">
        <v>8000</v>
      </c>
      <c r="H690" t="s">
        <v>257</v>
      </c>
      <c r="I690" s="11">
        <v>44629</v>
      </c>
      <c r="J690" s="12" t="s">
        <v>261</v>
      </c>
      <c r="K690" s="12"/>
      <c r="L690">
        <f t="shared" si="20"/>
        <v>0</v>
      </c>
      <c r="M690" t="str">
        <f t="shared" si="21"/>
        <v>UPDATE PremiumFakturering SET Kategori = 4, MaeglerKommentar = NULL, Faktureret = 0 WHERE BoligID = 1843720 AND AgentRegID = 347</v>
      </c>
    </row>
    <row r="691" spans="1:13" x14ac:dyDescent="0.25">
      <c r="A691" t="str">
        <f>INDEX(Mæglere!A:A,MATCH(B691,Mæglere!B:B,0))</f>
        <v>DB Aarhus City</v>
      </c>
      <c r="B691">
        <v>347</v>
      </c>
      <c r="C691" t="s">
        <v>81</v>
      </c>
      <c r="D691">
        <v>1868230</v>
      </c>
      <c r="E691" t="s">
        <v>255</v>
      </c>
      <c r="F691" t="s">
        <v>1198</v>
      </c>
      <c r="G691">
        <v>8000</v>
      </c>
      <c r="H691" t="s">
        <v>257</v>
      </c>
      <c r="I691" s="11">
        <v>44629</v>
      </c>
      <c r="J691" s="12" t="s">
        <v>236</v>
      </c>
      <c r="K691" s="12"/>
      <c r="L691">
        <f t="shared" si="20"/>
        <v>1</v>
      </c>
      <c r="M691" t="str">
        <f t="shared" si="21"/>
        <v>UPDATE PremiumFakturering SET Kategori = 1, MaeglerKommentar = NULL, Faktureret = 1 WHERE BoligID = 1868230 AND AgentRegID = 347</v>
      </c>
    </row>
    <row r="692" spans="1:13" x14ac:dyDescent="0.25">
      <c r="A692" t="str">
        <f>INDEX(Mæglere!A:A,MATCH(B692,Mæglere!B:B,0))</f>
        <v>DB Aarhus City</v>
      </c>
      <c r="B692">
        <v>347</v>
      </c>
      <c r="C692" t="s">
        <v>81</v>
      </c>
      <c r="D692">
        <v>1851613</v>
      </c>
      <c r="E692" t="s">
        <v>255</v>
      </c>
      <c r="F692" t="s">
        <v>1199</v>
      </c>
      <c r="G692">
        <v>8000</v>
      </c>
      <c r="H692" t="s">
        <v>257</v>
      </c>
      <c r="I692" s="11">
        <v>44629</v>
      </c>
      <c r="J692" s="12" t="s">
        <v>236</v>
      </c>
      <c r="K692" s="12"/>
      <c r="L692">
        <f t="shared" si="20"/>
        <v>1</v>
      </c>
      <c r="M692" t="str">
        <f t="shared" si="21"/>
        <v>UPDATE PremiumFakturering SET Kategori = 1, MaeglerKommentar = NULL, Faktureret = 1 WHERE BoligID = 1851613 AND AgentRegID = 347</v>
      </c>
    </row>
    <row r="693" spans="1:13" x14ac:dyDescent="0.25">
      <c r="A693" t="str">
        <f>INDEX(Mæglere!A:A,MATCH(B693,Mæglere!B:B,0))</f>
        <v>DB Aarhus City</v>
      </c>
      <c r="B693">
        <v>347</v>
      </c>
      <c r="C693" t="s">
        <v>81</v>
      </c>
      <c r="D693">
        <v>1828142</v>
      </c>
      <c r="E693" t="s">
        <v>255</v>
      </c>
      <c r="F693" t="s">
        <v>1200</v>
      </c>
      <c r="G693">
        <v>8000</v>
      </c>
      <c r="H693" t="s">
        <v>257</v>
      </c>
      <c r="I693" s="11">
        <v>44630</v>
      </c>
      <c r="J693" s="12" t="s">
        <v>277</v>
      </c>
      <c r="K693" s="12" t="s">
        <v>1201</v>
      </c>
      <c r="L693">
        <f t="shared" si="20"/>
        <v>0</v>
      </c>
      <c r="M693" t="str">
        <f t="shared" si="21"/>
        <v>UPDATE PremiumFakturering SET Kategori = 5, MaeglerKommentar = 'Til salg', Faktureret = 0 WHERE BoligID = 1828142 AND AgentRegID = 347</v>
      </c>
    </row>
    <row r="694" spans="1:13" x14ac:dyDescent="0.25">
      <c r="A694" t="str">
        <f>INDEX(Mæglere!A:A,MATCH(B694,Mæglere!B:B,0))</f>
        <v>DB Aarhus City</v>
      </c>
      <c r="B694">
        <v>347</v>
      </c>
      <c r="C694" t="s">
        <v>81</v>
      </c>
      <c r="D694">
        <v>1871136</v>
      </c>
      <c r="E694" t="s">
        <v>255</v>
      </c>
      <c r="F694" t="s">
        <v>1202</v>
      </c>
      <c r="G694">
        <v>8000</v>
      </c>
      <c r="H694" t="s">
        <v>257</v>
      </c>
      <c r="I694" s="11">
        <v>44631</v>
      </c>
      <c r="J694" s="12" t="s">
        <v>236</v>
      </c>
      <c r="K694" s="12"/>
      <c r="L694">
        <f t="shared" si="20"/>
        <v>1</v>
      </c>
      <c r="M694" t="str">
        <f t="shared" si="21"/>
        <v>UPDATE PremiumFakturering SET Kategori = 1, MaeglerKommentar = NULL, Faktureret = 1 WHERE BoligID = 1871136 AND AgentRegID = 347</v>
      </c>
    </row>
    <row r="695" spans="1:13" x14ac:dyDescent="0.25">
      <c r="A695" t="str">
        <f>INDEX(Mæglere!A:A,MATCH(B695,Mæglere!B:B,0))</f>
        <v>DB Aarhus City</v>
      </c>
      <c r="B695">
        <v>347</v>
      </c>
      <c r="C695" t="s">
        <v>81</v>
      </c>
      <c r="D695">
        <v>1843375</v>
      </c>
      <c r="E695" t="s">
        <v>255</v>
      </c>
      <c r="F695" t="s">
        <v>1203</v>
      </c>
      <c r="G695">
        <v>8000</v>
      </c>
      <c r="H695" t="s">
        <v>257</v>
      </c>
      <c r="I695" s="11">
        <v>44632</v>
      </c>
      <c r="J695" s="12" t="s">
        <v>236</v>
      </c>
      <c r="K695" s="12"/>
      <c r="L695">
        <f t="shared" si="20"/>
        <v>1</v>
      </c>
      <c r="M695" t="str">
        <f t="shared" si="21"/>
        <v>UPDATE PremiumFakturering SET Kategori = 1, MaeglerKommentar = NULL, Faktureret = 1 WHERE BoligID = 1843375 AND AgentRegID = 347</v>
      </c>
    </row>
    <row r="696" spans="1:13" x14ac:dyDescent="0.25">
      <c r="A696" t="str">
        <f>INDEX(Mæglere!A:A,MATCH(B696,Mæglere!B:B,0))</f>
        <v>DB Aarhus City</v>
      </c>
      <c r="B696">
        <v>347</v>
      </c>
      <c r="C696" t="s">
        <v>81</v>
      </c>
      <c r="D696">
        <v>1809226</v>
      </c>
      <c r="E696" t="s">
        <v>255</v>
      </c>
      <c r="F696" t="s">
        <v>1204</v>
      </c>
      <c r="G696">
        <v>8000</v>
      </c>
      <c r="H696" t="s">
        <v>257</v>
      </c>
      <c r="I696" s="11">
        <v>44634</v>
      </c>
      <c r="J696" s="12" t="s">
        <v>244</v>
      </c>
      <c r="K696" s="12"/>
      <c r="L696">
        <f t="shared" si="20"/>
        <v>0</v>
      </c>
      <c r="M696" t="str">
        <f t="shared" si="21"/>
        <v>UPDATE PremiumFakturering SET Kategori = 2, MaeglerKommentar = NULL, Faktureret = 0 WHERE BoligID = 1809226 AND AgentRegID = 347</v>
      </c>
    </row>
    <row r="697" spans="1:13" x14ac:dyDescent="0.25">
      <c r="A697" t="str">
        <f>INDEX(Mæglere!A:A,MATCH(B697,Mæglere!B:B,0))</f>
        <v>DB Aarhus City</v>
      </c>
      <c r="B697">
        <v>347</v>
      </c>
      <c r="C697" t="s">
        <v>81</v>
      </c>
      <c r="D697">
        <v>1870832</v>
      </c>
      <c r="E697" t="s">
        <v>255</v>
      </c>
      <c r="F697" t="s">
        <v>1205</v>
      </c>
      <c r="G697">
        <v>8000</v>
      </c>
      <c r="H697" t="s">
        <v>257</v>
      </c>
      <c r="I697" s="11">
        <v>44636</v>
      </c>
      <c r="J697" s="12" t="s">
        <v>236</v>
      </c>
      <c r="K697" s="12"/>
      <c r="L697">
        <f t="shared" si="20"/>
        <v>1</v>
      </c>
      <c r="M697" t="str">
        <f t="shared" si="21"/>
        <v>UPDATE PremiumFakturering SET Kategori = 1, MaeglerKommentar = NULL, Faktureret = 1 WHERE BoligID = 1870832 AND AgentRegID = 347</v>
      </c>
    </row>
    <row r="698" spans="1:13" x14ac:dyDescent="0.25">
      <c r="A698" t="str">
        <f>INDEX(Mæglere!A:A,MATCH(B698,Mæglere!B:B,0))</f>
        <v>DB Aarhus City</v>
      </c>
      <c r="B698">
        <v>347</v>
      </c>
      <c r="C698" t="s">
        <v>81</v>
      </c>
      <c r="D698">
        <v>1870162</v>
      </c>
      <c r="E698" t="s">
        <v>255</v>
      </c>
      <c r="F698" t="s">
        <v>1206</v>
      </c>
      <c r="G698">
        <v>8000</v>
      </c>
      <c r="H698" t="s">
        <v>257</v>
      </c>
      <c r="I698" s="11">
        <v>44636</v>
      </c>
      <c r="J698" s="12" t="s">
        <v>236</v>
      </c>
      <c r="K698" s="12"/>
      <c r="L698">
        <f t="shared" si="20"/>
        <v>1</v>
      </c>
      <c r="M698" t="str">
        <f t="shared" si="21"/>
        <v>UPDATE PremiumFakturering SET Kategori = 1, MaeglerKommentar = NULL, Faktureret = 1 WHERE BoligID = 1870162 AND AgentRegID = 347</v>
      </c>
    </row>
    <row r="699" spans="1:13" x14ac:dyDescent="0.25">
      <c r="A699" t="str">
        <f>INDEX(Mæglere!A:A,MATCH(B699,Mæglere!B:B,0))</f>
        <v>DB Aarhus City</v>
      </c>
      <c r="B699">
        <v>347</v>
      </c>
      <c r="C699" t="s">
        <v>81</v>
      </c>
      <c r="D699">
        <v>1871445</v>
      </c>
      <c r="E699" t="s">
        <v>255</v>
      </c>
      <c r="F699" t="s">
        <v>1207</v>
      </c>
      <c r="G699">
        <v>8000</v>
      </c>
      <c r="H699" t="s">
        <v>257</v>
      </c>
      <c r="I699" s="11">
        <v>44636</v>
      </c>
      <c r="J699" s="12" t="s">
        <v>236</v>
      </c>
      <c r="K699" s="12"/>
      <c r="L699">
        <f t="shared" si="20"/>
        <v>1</v>
      </c>
      <c r="M699" t="str">
        <f t="shared" si="21"/>
        <v>UPDATE PremiumFakturering SET Kategori = 1, MaeglerKommentar = NULL, Faktureret = 1 WHERE BoligID = 1871445 AND AgentRegID = 347</v>
      </c>
    </row>
    <row r="700" spans="1:13" x14ac:dyDescent="0.25">
      <c r="A700" t="str">
        <f>INDEX(Mæglere!A:A,MATCH(B700,Mæglere!B:B,0))</f>
        <v>DB Aarhus City</v>
      </c>
      <c r="B700">
        <v>347</v>
      </c>
      <c r="C700" t="s">
        <v>81</v>
      </c>
      <c r="D700">
        <v>1861240</v>
      </c>
      <c r="E700" t="s">
        <v>255</v>
      </c>
      <c r="F700" t="s">
        <v>1208</v>
      </c>
      <c r="G700">
        <v>8000</v>
      </c>
      <c r="H700" t="s">
        <v>257</v>
      </c>
      <c r="I700" s="11">
        <v>44641</v>
      </c>
      <c r="J700" s="12" t="s">
        <v>240</v>
      </c>
      <c r="K700" s="12"/>
      <c r="L700">
        <f t="shared" si="20"/>
        <v>0</v>
      </c>
      <c r="M700" t="str">
        <f t="shared" si="21"/>
        <v>UPDATE PremiumFakturering SET Kategori = 3, MaeglerKommentar = NULL, Faktureret = 0 WHERE BoligID = 1861240 AND AgentRegID = 347</v>
      </c>
    </row>
    <row r="701" spans="1:13" x14ac:dyDescent="0.25">
      <c r="A701" t="str">
        <f>INDEX(Mæglere!A:A,MATCH(B701,Mæglere!B:B,0))</f>
        <v>DB Aarhus City</v>
      </c>
      <c r="B701">
        <v>347</v>
      </c>
      <c r="C701" t="s">
        <v>81</v>
      </c>
      <c r="D701">
        <v>1861452</v>
      </c>
      <c r="E701" t="s">
        <v>255</v>
      </c>
      <c r="F701" t="s">
        <v>1209</v>
      </c>
      <c r="G701">
        <v>8000</v>
      </c>
      <c r="H701" t="s">
        <v>257</v>
      </c>
      <c r="I701" s="11">
        <v>44641</v>
      </c>
      <c r="J701" s="12" t="s">
        <v>236</v>
      </c>
      <c r="K701" s="12"/>
      <c r="L701">
        <f t="shared" si="20"/>
        <v>1</v>
      </c>
      <c r="M701" t="str">
        <f t="shared" si="21"/>
        <v>UPDATE PremiumFakturering SET Kategori = 1, MaeglerKommentar = NULL, Faktureret = 1 WHERE BoligID = 1861452 AND AgentRegID = 347</v>
      </c>
    </row>
    <row r="702" spans="1:13" x14ac:dyDescent="0.25">
      <c r="A702" t="str">
        <f>INDEX(Mæglere!A:A,MATCH(B702,Mæglere!B:B,0))</f>
        <v>DB Aarhus City</v>
      </c>
      <c r="B702">
        <v>347</v>
      </c>
      <c r="C702" t="s">
        <v>81</v>
      </c>
      <c r="D702">
        <v>1849489</v>
      </c>
      <c r="E702" t="s">
        <v>255</v>
      </c>
      <c r="F702" t="s">
        <v>1210</v>
      </c>
      <c r="G702">
        <v>8000</v>
      </c>
      <c r="H702" t="s">
        <v>257</v>
      </c>
      <c r="I702" s="11">
        <v>44641</v>
      </c>
      <c r="J702" s="12" t="s">
        <v>236</v>
      </c>
      <c r="K702" s="12"/>
      <c r="L702">
        <f t="shared" si="20"/>
        <v>1</v>
      </c>
      <c r="M702" t="str">
        <f t="shared" si="21"/>
        <v>UPDATE PremiumFakturering SET Kategori = 1, MaeglerKommentar = NULL, Faktureret = 1 WHERE BoligID = 1849489 AND AgentRegID = 347</v>
      </c>
    </row>
    <row r="703" spans="1:13" x14ac:dyDescent="0.25">
      <c r="A703" t="str">
        <f>INDEX(Mæglere!A:A,MATCH(B703,Mæglere!B:B,0))</f>
        <v>DB Aarhus City</v>
      </c>
      <c r="B703">
        <v>347</v>
      </c>
      <c r="C703" t="s">
        <v>81</v>
      </c>
      <c r="D703">
        <v>1867968</v>
      </c>
      <c r="E703" t="s">
        <v>255</v>
      </c>
      <c r="F703" t="s">
        <v>1211</v>
      </c>
      <c r="G703">
        <v>8000</v>
      </c>
      <c r="H703" t="s">
        <v>257</v>
      </c>
      <c r="I703" s="11">
        <v>44642</v>
      </c>
      <c r="J703" s="12" t="s">
        <v>236</v>
      </c>
      <c r="K703" s="12"/>
      <c r="L703">
        <f t="shared" si="20"/>
        <v>1</v>
      </c>
      <c r="M703" t="str">
        <f t="shared" si="21"/>
        <v>UPDATE PremiumFakturering SET Kategori = 1, MaeglerKommentar = NULL, Faktureret = 1 WHERE BoligID = 1867968 AND AgentRegID = 347</v>
      </c>
    </row>
    <row r="704" spans="1:13" x14ac:dyDescent="0.25">
      <c r="A704" t="str">
        <f>INDEX(Mæglere!A:A,MATCH(B704,Mæglere!B:B,0))</f>
        <v>DB Aarhus City</v>
      </c>
      <c r="B704">
        <v>347</v>
      </c>
      <c r="C704" t="s">
        <v>81</v>
      </c>
      <c r="D704">
        <v>1860674</v>
      </c>
      <c r="E704" t="s">
        <v>255</v>
      </c>
      <c r="F704" t="s">
        <v>1212</v>
      </c>
      <c r="G704">
        <v>8000</v>
      </c>
      <c r="H704" t="s">
        <v>257</v>
      </c>
      <c r="I704" s="11">
        <v>44643</v>
      </c>
      <c r="J704" s="12" t="s">
        <v>240</v>
      </c>
      <c r="K704" s="12"/>
      <c r="L704">
        <f t="shared" si="20"/>
        <v>0</v>
      </c>
      <c r="M704" t="str">
        <f t="shared" si="21"/>
        <v>UPDATE PremiumFakturering SET Kategori = 3, MaeglerKommentar = NULL, Faktureret = 0 WHERE BoligID = 1860674 AND AgentRegID = 347</v>
      </c>
    </row>
    <row r="705" spans="1:13" x14ac:dyDescent="0.25">
      <c r="A705" t="str">
        <f>INDEX(Mæglere!A:A,MATCH(B705,Mæglere!B:B,0))</f>
        <v>DB Aarhus City</v>
      </c>
      <c r="B705">
        <v>347</v>
      </c>
      <c r="C705" t="s">
        <v>81</v>
      </c>
      <c r="D705">
        <v>1812778</v>
      </c>
      <c r="E705" t="s">
        <v>255</v>
      </c>
      <c r="F705" t="s">
        <v>1213</v>
      </c>
      <c r="G705">
        <v>8000</v>
      </c>
      <c r="H705" t="s">
        <v>257</v>
      </c>
      <c r="I705" s="11">
        <v>44644</v>
      </c>
      <c r="J705" s="12" t="s">
        <v>236</v>
      </c>
      <c r="K705" s="12"/>
      <c r="L705">
        <f t="shared" si="20"/>
        <v>1</v>
      </c>
      <c r="M705" t="str">
        <f t="shared" si="21"/>
        <v>UPDATE PremiumFakturering SET Kategori = 1, MaeglerKommentar = NULL, Faktureret = 1 WHERE BoligID = 1812778 AND AgentRegID = 347</v>
      </c>
    </row>
    <row r="706" spans="1:13" x14ac:dyDescent="0.25">
      <c r="A706" t="str">
        <f>INDEX(Mæglere!A:A,MATCH(B706,Mæglere!B:B,0))</f>
        <v>DB Aarhus City</v>
      </c>
      <c r="B706">
        <v>347</v>
      </c>
      <c r="C706" t="s">
        <v>81</v>
      </c>
      <c r="D706">
        <v>1840491</v>
      </c>
      <c r="E706" t="s">
        <v>255</v>
      </c>
      <c r="F706" t="s">
        <v>1214</v>
      </c>
      <c r="G706">
        <v>8000</v>
      </c>
      <c r="H706" t="s">
        <v>257</v>
      </c>
      <c r="I706" s="11">
        <v>44648</v>
      </c>
      <c r="J706" s="12" t="s">
        <v>236</v>
      </c>
      <c r="K706" s="12"/>
      <c r="L706">
        <f t="shared" si="20"/>
        <v>1</v>
      </c>
      <c r="M706" t="str">
        <f t="shared" si="21"/>
        <v>UPDATE PremiumFakturering SET Kategori = 1, MaeglerKommentar = NULL, Faktureret = 1 WHERE BoligID = 1840491 AND AgentRegID = 347</v>
      </c>
    </row>
    <row r="707" spans="1:13" x14ac:dyDescent="0.25">
      <c r="A707" t="str">
        <f>INDEX(Mæglere!A:A,MATCH(B707,Mæglere!B:B,0))</f>
        <v>DB Aarhus City</v>
      </c>
      <c r="B707">
        <v>347</v>
      </c>
      <c r="C707" t="s">
        <v>81</v>
      </c>
      <c r="D707">
        <v>1854474</v>
      </c>
      <c r="E707" t="s">
        <v>255</v>
      </c>
      <c r="F707" t="s">
        <v>1215</v>
      </c>
      <c r="G707">
        <v>8000</v>
      </c>
      <c r="H707" t="s">
        <v>257</v>
      </c>
      <c r="I707" s="11">
        <v>44648</v>
      </c>
      <c r="J707" s="12" t="s">
        <v>261</v>
      </c>
      <c r="K707" s="12"/>
      <c r="L707">
        <f t="shared" ref="L707:L770" si="22">IF(J707="1 - Solgt",1,0)</f>
        <v>0</v>
      </c>
      <c r="M707" t="str">
        <f t="shared" ref="M707:M770" si="23">IF(OR(K707="",LEFT(J707,1)=1),"UPDATE PremiumFakturering SET Kategori = "&amp;LEFT(J707,1)&amp;", MaeglerKommentar = NULL, Faktureret = "&amp;L707&amp;" WHERE BoligID = "&amp;D707&amp;" AND AgentRegID = "&amp;B707,"UPDATE PremiumFakturering SET Kategori = "&amp;LEFT(J707,1)&amp;", MaeglerKommentar = '"&amp;K707&amp;"', Faktureret = "&amp;L707&amp;" WHERE BoligID = "&amp;D707&amp;" AND AgentRegID = "&amp;B707)</f>
        <v>UPDATE PremiumFakturering SET Kategori = 4, MaeglerKommentar = NULL, Faktureret = 0 WHERE BoligID = 1854474 AND AgentRegID = 347</v>
      </c>
    </row>
    <row r="708" spans="1:13" x14ac:dyDescent="0.25">
      <c r="A708" t="str">
        <f>INDEX(Mæglere!A:A,MATCH(B708,Mæglere!B:B,0))</f>
        <v>DB Aarhus City</v>
      </c>
      <c r="B708">
        <v>347</v>
      </c>
      <c r="C708" t="s">
        <v>81</v>
      </c>
      <c r="D708">
        <v>1878241</v>
      </c>
      <c r="E708" t="s">
        <v>255</v>
      </c>
      <c r="F708" t="s">
        <v>1216</v>
      </c>
      <c r="G708">
        <v>8000</v>
      </c>
      <c r="H708" t="s">
        <v>257</v>
      </c>
      <c r="I708" s="11">
        <v>44649</v>
      </c>
      <c r="J708" s="12" t="s">
        <v>244</v>
      </c>
      <c r="K708" s="12"/>
      <c r="L708">
        <f t="shared" si="22"/>
        <v>0</v>
      </c>
      <c r="M708" t="str">
        <f t="shared" si="23"/>
        <v>UPDATE PremiumFakturering SET Kategori = 2, MaeglerKommentar = NULL, Faktureret = 0 WHERE BoligID = 1878241 AND AgentRegID = 347</v>
      </c>
    </row>
    <row r="709" spans="1:13" x14ac:dyDescent="0.25">
      <c r="A709" t="str">
        <f>INDEX(Mæglere!A:A,MATCH(B709,Mæglere!B:B,0))</f>
        <v>DB Aarhus City</v>
      </c>
      <c r="B709">
        <v>347</v>
      </c>
      <c r="C709" t="s">
        <v>81</v>
      </c>
      <c r="D709">
        <v>1863351</v>
      </c>
      <c r="E709" t="s">
        <v>255</v>
      </c>
      <c r="F709" t="s">
        <v>1217</v>
      </c>
      <c r="G709">
        <v>8000</v>
      </c>
      <c r="H709" t="s">
        <v>257</v>
      </c>
      <c r="I709" s="11">
        <v>44650</v>
      </c>
      <c r="J709" s="12" t="s">
        <v>261</v>
      </c>
      <c r="K709" s="12"/>
      <c r="L709">
        <f t="shared" si="22"/>
        <v>0</v>
      </c>
      <c r="M709" t="str">
        <f t="shared" si="23"/>
        <v>UPDATE PremiumFakturering SET Kategori = 4, MaeglerKommentar = NULL, Faktureret = 0 WHERE BoligID = 1863351 AND AgentRegID = 347</v>
      </c>
    </row>
    <row r="710" spans="1:13" x14ac:dyDescent="0.25">
      <c r="A710" t="str">
        <f>INDEX(Mæglere!A:A,MATCH(B710,Mæglere!B:B,0))</f>
        <v>DB Aarhus City</v>
      </c>
      <c r="B710">
        <v>347</v>
      </c>
      <c r="C710" t="s">
        <v>81</v>
      </c>
      <c r="D710">
        <v>1878097</v>
      </c>
      <c r="E710" t="s">
        <v>255</v>
      </c>
      <c r="F710" t="s">
        <v>1218</v>
      </c>
      <c r="G710">
        <v>8000</v>
      </c>
      <c r="H710" t="s">
        <v>257</v>
      </c>
      <c r="I710" s="11">
        <v>44651</v>
      </c>
      <c r="J710" s="12" t="s">
        <v>236</v>
      </c>
      <c r="K710" s="12"/>
      <c r="L710">
        <f t="shared" si="22"/>
        <v>1</v>
      </c>
      <c r="M710" t="str">
        <f t="shared" si="23"/>
        <v>UPDATE PremiumFakturering SET Kategori = 1, MaeglerKommentar = NULL, Faktureret = 1 WHERE BoligID = 1878097 AND AgentRegID = 347</v>
      </c>
    </row>
    <row r="711" spans="1:13" x14ac:dyDescent="0.25">
      <c r="A711" t="str">
        <f>INDEX(Mæglere!A:A,MATCH(B711,Mæglere!B:B,0))</f>
        <v>DB Aarhus City</v>
      </c>
      <c r="B711">
        <v>347</v>
      </c>
      <c r="C711" t="s">
        <v>81</v>
      </c>
      <c r="D711">
        <v>1834403</v>
      </c>
      <c r="E711" t="s">
        <v>255</v>
      </c>
      <c r="F711" t="s">
        <v>1219</v>
      </c>
      <c r="G711">
        <v>8000</v>
      </c>
      <c r="H711" t="s">
        <v>257</v>
      </c>
      <c r="I711" s="11">
        <v>44651</v>
      </c>
      <c r="J711" s="12" t="s">
        <v>277</v>
      </c>
      <c r="K711" s="12" t="s">
        <v>1220</v>
      </c>
      <c r="L711">
        <f t="shared" si="22"/>
        <v>0</v>
      </c>
      <c r="M711" t="str">
        <f t="shared" si="23"/>
        <v>UPDATE PremiumFakturering SET Kategori = 5, MaeglerKommentar = 'Til salg ', Faktureret = 0 WHERE BoligID = 1834403 AND AgentRegID = 347</v>
      </c>
    </row>
    <row r="712" spans="1:13" x14ac:dyDescent="0.25">
      <c r="A712" t="str">
        <f>INDEX(Mæglere!A:A,MATCH(B712,Mæglere!B:B,0))</f>
        <v>DB Aarhus Nord</v>
      </c>
      <c r="B712">
        <v>17975</v>
      </c>
      <c r="C712" t="s">
        <v>82</v>
      </c>
      <c r="D712">
        <v>1832033</v>
      </c>
      <c r="E712" t="s">
        <v>255</v>
      </c>
      <c r="F712" t="s">
        <v>256</v>
      </c>
      <c r="G712">
        <v>8200</v>
      </c>
      <c r="H712" t="s">
        <v>257</v>
      </c>
      <c r="I712" s="11">
        <v>44613</v>
      </c>
      <c r="J712" s="12" t="s">
        <v>236</v>
      </c>
      <c r="K712" s="12"/>
      <c r="L712">
        <f t="shared" si="22"/>
        <v>1</v>
      </c>
      <c r="M712" t="str">
        <f t="shared" si="23"/>
        <v>UPDATE PremiumFakturering SET Kategori = 1, MaeglerKommentar = NULL, Faktureret = 1 WHERE BoligID = 1832033 AND AgentRegID = 17975</v>
      </c>
    </row>
    <row r="713" spans="1:13" x14ac:dyDescent="0.25">
      <c r="A713" t="str">
        <f>INDEX(Mæglere!A:A,MATCH(B713,Mæglere!B:B,0))</f>
        <v>DB Aarhus Nord</v>
      </c>
      <c r="B713">
        <v>17975</v>
      </c>
      <c r="C713" t="s">
        <v>82</v>
      </c>
      <c r="D713">
        <v>1860148</v>
      </c>
      <c r="E713" t="s">
        <v>246</v>
      </c>
      <c r="F713" t="s">
        <v>258</v>
      </c>
      <c r="G713">
        <v>8200</v>
      </c>
      <c r="H713" t="s">
        <v>257</v>
      </c>
      <c r="I713" s="11">
        <v>44615</v>
      </c>
      <c r="J713" s="12" t="s">
        <v>236</v>
      </c>
      <c r="K713" s="12"/>
      <c r="L713">
        <f t="shared" si="22"/>
        <v>1</v>
      </c>
      <c r="M713" t="str">
        <f t="shared" si="23"/>
        <v>UPDATE PremiumFakturering SET Kategori = 1, MaeglerKommentar = NULL, Faktureret = 1 WHERE BoligID = 1860148 AND AgentRegID = 17975</v>
      </c>
    </row>
    <row r="714" spans="1:13" x14ac:dyDescent="0.25">
      <c r="A714" t="str">
        <f>INDEX(Mæglere!A:A,MATCH(B714,Mæglere!B:B,0))</f>
        <v>DB Aarhus Nord</v>
      </c>
      <c r="B714">
        <v>17975</v>
      </c>
      <c r="C714" t="s">
        <v>82</v>
      </c>
      <c r="D714">
        <v>1737621</v>
      </c>
      <c r="E714" t="s">
        <v>255</v>
      </c>
      <c r="F714" t="s">
        <v>259</v>
      </c>
      <c r="G714">
        <v>8200</v>
      </c>
      <c r="H714" t="s">
        <v>257</v>
      </c>
      <c r="I714" s="11">
        <v>44623</v>
      </c>
      <c r="J714" s="12" t="s">
        <v>240</v>
      </c>
      <c r="K714" s="12"/>
      <c r="L714">
        <f t="shared" si="22"/>
        <v>0</v>
      </c>
      <c r="M714" t="str">
        <f t="shared" si="23"/>
        <v>UPDATE PremiumFakturering SET Kategori = 3, MaeglerKommentar = NULL, Faktureret = 0 WHERE BoligID = 1737621 AND AgentRegID = 17975</v>
      </c>
    </row>
    <row r="715" spans="1:13" x14ac:dyDescent="0.25">
      <c r="A715" t="str">
        <f>INDEX(Mæglere!A:A,MATCH(B715,Mæglere!B:B,0))</f>
        <v>DB Aarhus Nord</v>
      </c>
      <c r="B715">
        <v>17975</v>
      </c>
      <c r="C715" t="s">
        <v>82</v>
      </c>
      <c r="D715">
        <v>1858788</v>
      </c>
      <c r="E715" t="s">
        <v>246</v>
      </c>
      <c r="F715" t="s">
        <v>260</v>
      </c>
      <c r="G715">
        <v>8200</v>
      </c>
      <c r="H715" t="s">
        <v>257</v>
      </c>
      <c r="I715" s="11">
        <v>44623</v>
      </c>
      <c r="J715" s="12" t="s">
        <v>261</v>
      </c>
      <c r="K715" s="12"/>
      <c r="L715">
        <f t="shared" si="22"/>
        <v>0</v>
      </c>
      <c r="M715" t="str">
        <f t="shared" si="23"/>
        <v>UPDATE PremiumFakturering SET Kategori = 4, MaeglerKommentar = NULL, Faktureret = 0 WHERE BoligID = 1858788 AND AgentRegID = 17975</v>
      </c>
    </row>
    <row r="716" spans="1:13" x14ac:dyDescent="0.25">
      <c r="A716" t="str">
        <f>INDEX(Mæglere!A:A,MATCH(B716,Mæglere!B:B,0))</f>
        <v>DB Aarhus Nord</v>
      </c>
      <c r="B716">
        <v>17975</v>
      </c>
      <c r="C716" t="s">
        <v>82</v>
      </c>
      <c r="D716">
        <v>1785041</v>
      </c>
      <c r="E716" t="s">
        <v>246</v>
      </c>
      <c r="F716" t="s">
        <v>262</v>
      </c>
      <c r="G716">
        <v>8200</v>
      </c>
      <c r="H716" t="s">
        <v>257</v>
      </c>
      <c r="I716" s="11">
        <v>44636</v>
      </c>
      <c r="J716" s="12" t="s">
        <v>261</v>
      </c>
      <c r="K716" s="12"/>
      <c r="L716">
        <f t="shared" si="22"/>
        <v>0</v>
      </c>
      <c r="M716" t="str">
        <f t="shared" si="23"/>
        <v>UPDATE PremiumFakturering SET Kategori = 4, MaeglerKommentar = NULL, Faktureret = 0 WHERE BoligID = 1785041 AND AgentRegID = 17975</v>
      </c>
    </row>
    <row r="717" spans="1:13" x14ac:dyDescent="0.25">
      <c r="A717" t="str">
        <f>INDEX(Mæglere!A:A,MATCH(B717,Mæglere!B:B,0))</f>
        <v>DB Aarhus Nord</v>
      </c>
      <c r="B717">
        <v>17975</v>
      </c>
      <c r="C717" t="s">
        <v>82</v>
      </c>
      <c r="D717">
        <v>1857439</v>
      </c>
      <c r="E717" t="s">
        <v>255</v>
      </c>
      <c r="F717" t="s">
        <v>263</v>
      </c>
      <c r="G717">
        <v>8000</v>
      </c>
      <c r="H717" t="s">
        <v>257</v>
      </c>
      <c r="I717" s="11">
        <v>44637</v>
      </c>
      <c r="J717" s="12" t="s">
        <v>240</v>
      </c>
      <c r="K717" s="12"/>
      <c r="L717">
        <f t="shared" si="22"/>
        <v>0</v>
      </c>
      <c r="M717" t="str">
        <f t="shared" si="23"/>
        <v>UPDATE PremiumFakturering SET Kategori = 3, MaeglerKommentar = NULL, Faktureret = 0 WHERE BoligID = 1857439 AND AgentRegID = 17975</v>
      </c>
    </row>
    <row r="718" spans="1:13" x14ac:dyDescent="0.25">
      <c r="A718" t="str">
        <f>INDEX(Mæglere!A:A,MATCH(B718,Mæglere!B:B,0))</f>
        <v>DB Aarhus Nord</v>
      </c>
      <c r="B718">
        <v>17975</v>
      </c>
      <c r="C718" t="s">
        <v>82</v>
      </c>
      <c r="D718">
        <v>1832461</v>
      </c>
      <c r="E718" t="s">
        <v>246</v>
      </c>
      <c r="F718" t="s">
        <v>264</v>
      </c>
      <c r="G718">
        <v>8200</v>
      </c>
      <c r="H718" t="s">
        <v>257</v>
      </c>
      <c r="I718" s="11">
        <v>44638</v>
      </c>
      <c r="J718" s="12" t="s">
        <v>261</v>
      </c>
      <c r="K718" s="12"/>
      <c r="L718">
        <f t="shared" si="22"/>
        <v>0</v>
      </c>
      <c r="M718" t="str">
        <f t="shared" si="23"/>
        <v>UPDATE PremiumFakturering SET Kategori = 4, MaeglerKommentar = NULL, Faktureret = 0 WHERE BoligID = 1832461 AND AgentRegID = 17975</v>
      </c>
    </row>
    <row r="719" spans="1:13" x14ac:dyDescent="0.25">
      <c r="A719" t="str">
        <f>INDEX(Mæglere!A:A,MATCH(B719,Mæglere!B:B,0))</f>
        <v>DB Aarhus Nord</v>
      </c>
      <c r="B719">
        <v>17975</v>
      </c>
      <c r="C719" t="s">
        <v>82</v>
      </c>
      <c r="D719">
        <v>1868400</v>
      </c>
      <c r="E719" t="s">
        <v>246</v>
      </c>
      <c r="F719" t="s">
        <v>265</v>
      </c>
      <c r="G719">
        <v>8200</v>
      </c>
      <c r="H719" t="s">
        <v>257</v>
      </c>
      <c r="I719" s="11">
        <v>44638</v>
      </c>
      <c r="J719" s="12" t="s">
        <v>236</v>
      </c>
      <c r="K719" s="12"/>
      <c r="L719">
        <f t="shared" si="22"/>
        <v>1</v>
      </c>
      <c r="M719" t="str">
        <f t="shared" si="23"/>
        <v>UPDATE PremiumFakturering SET Kategori = 1, MaeglerKommentar = NULL, Faktureret = 1 WHERE BoligID = 1868400 AND AgentRegID = 17975</v>
      </c>
    </row>
    <row r="720" spans="1:13" x14ac:dyDescent="0.25">
      <c r="A720" t="str">
        <f>INDEX(Mæglere!A:A,MATCH(B720,Mæglere!B:B,0))</f>
        <v>DB Aarhus Nord</v>
      </c>
      <c r="B720">
        <v>17975</v>
      </c>
      <c r="C720" t="s">
        <v>82</v>
      </c>
      <c r="D720">
        <v>1825449</v>
      </c>
      <c r="E720" t="s">
        <v>246</v>
      </c>
      <c r="F720" t="s">
        <v>266</v>
      </c>
      <c r="G720">
        <v>8200</v>
      </c>
      <c r="H720" t="s">
        <v>257</v>
      </c>
      <c r="I720" s="11">
        <v>44638</v>
      </c>
      <c r="J720" s="12" t="s">
        <v>261</v>
      </c>
      <c r="K720" s="12"/>
      <c r="L720">
        <f t="shared" si="22"/>
        <v>0</v>
      </c>
      <c r="M720" t="str">
        <f t="shared" si="23"/>
        <v>UPDATE PremiumFakturering SET Kategori = 4, MaeglerKommentar = NULL, Faktureret = 0 WHERE BoligID = 1825449 AND AgentRegID = 17975</v>
      </c>
    </row>
    <row r="721" spans="1:13" x14ac:dyDescent="0.25">
      <c r="A721" t="str">
        <f>INDEX(Mæglere!A:A,MATCH(B721,Mæglere!B:B,0))</f>
        <v>DB Aarhus Nord</v>
      </c>
      <c r="B721">
        <v>17975</v>
      </c>
      <c r="C721" t="s">
        <v>82</v>
      </c>
      <c r="D721">
        <v>1858785</v>
      </c>
      <c r="E721" t="s">
        <v>255</v>
      </c>
      <c r="F721" t="s">
        <v>267</v>
      </c>
      <c r="G721">
        <v>8200</v>
      </c>
      <c r="H721" t="s">
        <v>257</v>
      </c>
      <c r="I721" s="11">
        <v>44638</v>
      </c>
      <c r="J721" s="12" t="s">
        <v>261</v>
      </c>
      <c r="K721" s="12"/>
      <c r="L721">
        <f t="shared" si="22"/>
        <v>0</v>
      </c>
      <c r="M721" t="str">
        <f t="shared" si="23"/>
        <v>UPDATE PremiumFakturering SET Kategori = 4, MaeglerKommentar = NULL, Faktureret = 0 WHERE BoligID = 1858785 AND AgentRegID = 17975</v>
      </c>
    </row>
    <row r="722" spans="1:13" x14ac:dyDescent="0.25">
      <c r="A722" t="str">
        <f>INDEX(Mæglere!A:A,MATCH(B722,Mæglere!B:B,0))</f>
        <v>DB Aarhus Nord</v>
      </c>
      <c r="B722">
        <v>17975</v>
      </c>
      <c r="C722" t="s">
        <v>82</v>
      </c>
      <c r="D722">
        <v>1798866</v>
      </c>
      <c r="E722" t="s">
        <v>246</v>
      </c>
      <c r="F722" t="s">
        <v>268</v>
      </c>
      <c r="G722">
        <v>8200</v>
      </c>
      <c r="H722" t="s">
        <v>257</v>
      </c>
      <c r="I722" s="11">
        <v>44638</v>
      </c>
      <c r="J722" s="12" t="s">
        <v>261</v>
      </c>
      <c r="K722" s="12"/>
      <c r="L722">
        <f t="shared" si="22"/>
        <v>0</v>
      </c>
      <c r="M722" t="str">
        <f t="shared" si="23"/>
        <v>UPDATE PremiumFakturering SET Kategori = 4, MaeglerKommentar = NULL, Faktureret = 0 WHERE BoligID = 1798866 AND AgentRegID = 17975</v>
      </c>
    </row>
    <row r="723" spans="1:13" x14ac:dyDescent="0.25">
      <c r="A723" t="str">
        <f>INDEX(Mæglere!A:A,MATCH(B723,Mæglere!B:B,0))</f>
        <v>DB Aarhus Nord</v>
      </c>
      <c r="B723">
        <v>17975</v>
      </c>
      <c r="C723" t="s">
        <v>82</v>
      </c>
      <c r="D723">
        <v>1857693</v>
      </c>
      <c r="E723" t="s">
        <v>233</v>
      </c>
      <c r="F723" t="s">
        <v>269</v>
      </c>
      <c r="G723">
        <v>8200</v>
      </c>
      <c r="H723" t="s">
        <v>257</v>
      </c>
      <c r="I723" s="11">
        <v>44641</v>
      </c>
      <c r="J723" s="12" t="s">
        <v>236</v>
      </c>
      <c r="K723" s="12"/>
      <c r="L723">
        <f t="shared" si="22"/>
        <v>1</v>
      </c>
      <c r="M723" t="str">
        <f t="shared" si="23"/>
        <v>UPDATE PremiumFakturering SET Kategori = 1, MaeglerKommentar = NULL, Faktureret = 1 WHERE BoligID = 1857693 AND AgentRegID = 17975</v>
      </c>
    </row>
    <row r="724" spans="1:13" x14ac:dyDescent="0.25">
      <c r="A724" t="str">
        <f>INDEX(Mæglere!A:A,MATCH(B724,Mæglere!B:B,0))</f>
        <v>DB Aarhus Nord</v>
      </c>
      <c r="B724">
        <v>17975</v>
      </c>
      <c r="C724" t="s">
        <v>82</v>
      </c>
      <c r="D724">
        <v>1877587</v>
      </c>
      <c r="E724" t="s">
        <v>255</v>
      </c>
      <c r="F724" t="s">
        <v>270</v>
      </c>
      <c r="G724">
        <v>8200</v>
      </c>
      <c r="H724" t="s">
        <v>257</v>
      </c>
      <c r="I724" s="11">
        <v>44650</v>
      </c>
      <c r="J724" s="12" t="s">
        <v>236</v>
      </c>
      <c r="K724" s="12"/>
      <c r="L724">
        <f t="shared" si="22"/>
        <v>1</v>
      </c>
      <c r="M724" t="str">
        <f t="shared" si="23"/>
        <v>UPDATE PremiumFakturering SET Kategori = 1, MaeglerKommentar = NULL, Faktureret = 1 WHERE BoligID = 1877587 AND AgentRegID = 17975</v>
      </c>
    </row>
    <row r="725" spans="1:13" x14ac:dyDescent="0.25">
      <c r="A725" t="str">
        <f>INDEX(Mæglere!A:A,MATCH(B725,Mæglere!B:B,0))</f>
        <v>EDC Grosbøl</v>
      </c>
      <c r="B725">
        <v>407</v>
      </c>
      <c r="C725" t="s">
        <v>1297</v>
      </c>
      <c r="D725">
        <v>1561943</v>
      </c>
      <c r="E725" t="s">
        <v>233</v>
      </c>
      <c r="F725" t="s">
        <v>1298</v>
      </c>
      <c r="G725">
        <v>6500</v>
      </c>
      <c r="H725" t="s">
        <v>1299</v>
      </c>
      <c r="I725" s="11">
        <v>43935</v>
      </c>
      <c r="J725" s="12" t="s">
        <v>244</v>
      </c>
      <c r="K725" s="12"/>
      <c r="L725">
        <f t="shared" si="22"/>
        <v>0</v>
      </c>
      <c r="M725" t="str">
        <f t="shared" si="23"/>
        <v>UPDATE PremiumFakturering SET Kategori = 2, MaeglerKommentar = NULL, Faktureret = 0 WHERE BoligID = 1561943 AND AgentRegID = 407</v>
      </c>
    </row>
    <row r="726" spans="1:13" x14ac:dyDescent="0.25">
      <c r="A726" t="str">
        <f>INDEX(Mæglere!A:A,MATCH(B726,Mæglere!B:B,0))</f>
        <v>EDC Grosbøl</v>
      </c>
      <c r="B726">
        <v>407</v>
      </c>
      <c r="C726" t="s">
        <v>1297</v>
      </c>
      <c r="D726">
        <v>1409893</v>
      </c>
      <c r="E726" t="s">
        <v>297</v>
      </c>
      <c r="F726" t="s">
        <v>1300</v>
      </c>
      <c r="G726">
        <v>6500</v>
      </c>
      <c r="H726" t="s">
        <v>1299</v>
      </c>
      <c r="I726" s="11">
        <v>44159</v>
      </c>
      <c r="J726" s="12" t="s">
        <v>244</v>
      </c>
      <c r="K726" s="12"/>
      <c r="L726">
        <f t="shared" si="22"/>
        <v>0</v>
      </c>
      <c r="M726" t="str">
        <f t="shared" si="23"/>
        <v>UPDATE PremiumFakturering SET Kategori = 2, MaeglerKommentar = NULL, Faktureret = 0 WHERE BoligID = 1409893 AND AgentRegID = 407</v>
      </c>
    </row>
    <row r="727" spans="1:13" x14ac:dyDescent="0.25">
      <c r="A727" t="str">
        <f>INDEX(Mæglere!A:A,MATCH(B727,Mæglere!B:B,0))</f>
        <v>EDC Grosbøl</v>
      </c>
      <c r="B727">
        <v>407</v>
      </c>
      <c r="C727" t="s">
        <v>1297</v>
      </c>
      <c r="D727">
        <v>1595884</v>
      </c>
      <c r="E727" t="s">
        <v>233</v>
      </c>
      <c r="F727" t="s">
        <v>1301</v>
      </c>
      <c r="G727">
        <v>6560</v>
      </c>
      <c r="H727" t="s">
        <v>1299</v>
      </c>
      <c r="I727" s="11">
        <v>44165</v>
      </c>
      <c r="J727" s="12" t="s">
        <v>236</v>
      </c>
      <c r="K727" s="12"/>
      <c r="L727">
        <f t="shared" si="22"/>
        <v>1</v>
      </c>
      <c r="M727" t="str">
        <f t="shared" si="23"/>
        <v>UPDATE PremiumFakturering SET Kategori = 1, MaeglerKommentar = NULL, Faktureret = 1 WHERE BoligID = 1595884 AND AgentRegID = 407</v>
      </c>
    </row>
    <row r="728" spans="1:13" x14ac:dyDescent="0.25">
      <c r="A728" t="str">
        <f>INDEX(Mæglere!A:A,MATCH(B728,Mæglere!B:B,0))</f>
        <v>EDC Grosbøl</v>
      </c>
      <c r="B728">
        <v>407</v>
      </c>
      <c r="C728" t="s">
        <v>1297</v>
      </c>
      <c r="D728">
        <v>1804221</v>
      </c>
      <c r="E728" t="s">
        <v>233</v>
      </c>
      <c r="F728" t="s">
        <v>1303</v>
      </c>
      <c r="G728">
        <v>6500</v>
      </c>
      <c r="H728" t="s">
        <v>1299</v>
      </c>
      <c r="I728" s="11">
        <v>44630</v>
      </c>
      <c r="J728" s="12" t="s">
        <v>236</v>
      </c>
      <c r="K728" s="12"/>
      <c r="L728">
        <f t="shared" si="22"/>
        <v>1</v>
      </c>
      <c r="M728" t="str">
        <f t="shared" si="23"/>
        <v>UPDATE PremiumFakturering SET Kategori = 1, MaeglerKommentar = NULL, Faktureret = 1 WHERE BoligID = 1804221 AND AgentRegID = 407</v>
      </c>
    </row>
    <row r="729" spans="1:13" x14ac:dyDescent="0.25">
      <c r="A729" t="str">
        <f>INDEX(Mæglere!A:A,MATCH(B729,Mæglere!B:B,0))</f>
        <v>EDC Grosbøl</v>
      </c>
      <c r="B729">
        <v>407</v>
      </c>
      <c r="C729" t="s">
        <v>1297</v>
      </c>
      <c r="D729">
        <v>1861224</v>
      </c>
      <c r="E729" t="s">
        <v>233</v>
      </c>
      <c r="F729" t="s">
        <v>1304</v>
      </c>
      <c r="G729">
        <v>6500</v>
      </c>
      <c r="H729" t="s">
        <v>1299</v>
      </c>
      <c r="I729" s="11">
        <v>44630</v>
      </c>
      <c r="J729" s="12" t="s">
        <v>236</v>
      </c>
      <c r="K729" s="12"/>
      <c r="L729">
        <f t="shared" si="22"/>
        <v>1</v>
      </c>
      <c r="M729" t="str">
        <f t="shared" si="23"/>
        <v>UPDATE PremiumFakturering SET Kategori = 1, MaeglerKommentar = NULL, Faktureret = 1 WHERE BoligID = 1861224 AND AgentRegID = 407</v>
      </c>
    </row>
    <row r="730" spans="1:13" x14ac:dyDescent="0.25">
      <c r="A730" t="str">
        <f>INDEX(Mæglere!A:A,MATCH(B730,Mæglere!B:B,0))</f>
        <v>EDC Grosbøl</v>
      </c>
      <c r="B730">
        <v>407</v>
      </c>
      <c r="C730" t="s">
        <v>1297</v>
      </c>
      <c r="D730">
        <v>1860739</v>
      </c>
      <c r="E730" t="s">
        <v>233</v>
      </c>
      <c r="F730" t="s">
        <v>1305</v>
      </c>
      <c r="G730">
        <v>6500</v>
      </c>
      <c r="H730" t="s">
        <v>1299</v>
      </c>
      <c r="I730" s="11">
        <v>44630</v>
      </c>
      <c r="J730" s="12" t="s">
        <v>236</v>
      </c>
      <c r="K730" s="12"/>
      <c r="L730">
        <f t="shared" si="22"/>
        <v>1</v>
      </c>
      <c r="M730" t="str">
        <f t="shared" si="23"/>
        <v>UPDATE PremiumFakturering SET Kategori = 1, MaeglerKommentar = NULL, Faktureret = 1 WHERE BoligID = 1860739 AND AgentRegID = 407</v>
      </c>
    </row>
    <row r="731" spans="1:13" x14ac:dyDescent="0.25">
      <c r="A731" t="str">
        <f>INDEX(Mæglere!A:A,MATCH(B731,Mæglere!B:B,0))</f>
        <v>EDC Grosbøl</v>
      </c>
      <c r="B731">
        <v>407</v>
      </c>
      <c r="C731" t="s">
        <v>1297</v>
      </c>
      <c r="D731">
        <v>1754944</v>
      </c>
      <c r="E731" t="s">
        <v>248</v>
      </c>
      <c r="F731" t="s">
        <v>1302</v>
      </c>
      <c r="G731">
        <v>6510</v>
      </c>
      <c r="H731" t="s">
        <v>1299</v>
      </c>
      <c r="I731" s="11">
        <v>44630</v>
      </c>
      <c r="J731" s="12" t="s">
        <v>236</v>
      </c>
      <c r="K731" s="12"/>
      <c r="L731">
        <f t="shared" si="22"/>
        <v>1</v>
      </c>
      <c r="M731" t="str">
        <f t="shared" si="23"/>
        <v>UPDATE PremiumFakturering SET Kategori = 1, MaeglerKommentar = NULL, Faktureret = 1 WHERE BoligID = 1754944 AND AgentRegID = 407</v>
      </c>
    </row>
    <row r="732" spans="1:13" x14ac:dyDescent="0.25">
      <c r="A732" t="str">
        <f>INDEX(Mæglere!A:A,MATCH(B732,Mæglere!B:B,0))</f>
        <v>EDC Grosbøl</v>
      </c>
      <c r="B732">
        <v>407</v>
      </c>
      <c r="C732" t="s">
        <v>1297</v>
      </c>
      <c r="D732">
        <v>1864406</v>
      </c>
      <c r="E732" t="s">
        <v>233</v>
      </c>
      <c r="F732" t="s">
        <v>1307</v>
      </c>
      <c r="G732">
        <v>6510</v>
      </c>
      <c r="H732" t="s">
        <v>1299</v>
      </c>
      <c r="I732" s="11">
        <v>44632</v>
      </c>
      <c r="J732" s="12" t="s">
        <v>236</v>
      </c>
      <c r="K732" s="12"/>
      <c r="L732">
        <f t="shared" si="22"/>
        <v>1</v>
      </c>
      <c r="M732" t="str">
        <f t="shared" si="23"/>
        <v>UPDATE PremiumFakturering SET Kategori = 1, MaeglerKommentar = NULL, Faktureret = 1 WHERE BoligID = 1864406 AND AgentRegID = 407</v>
      </c>
    </row>
    <row r="733" spans="1:13" x14ac:dyDescent="0.25">
      <c r="A733" t="str">
        <f>INDEX(Mæglere!A:A,MATCH(B733,Mæglere!B:B,0))</f>
        <v>EDC Grosbøl</v>
      </c>
      <c r="B733">
        <v>407</v>
      </c>
      <c r="C733" t="s">
        <v>1297</v>
      </c>
      <c r="D733">
        <v>1770796</v>
      </c>
      <c r="E733" t="s">
        <v>233</v>
      </c>
      <c r="F733" t="s">
        <v>1306</v>
      </c>
      <c r="G733">
        <v>6560</v>
      </c>
      <c r="H733" t="s">
        <v>1299</v>
      </c>
      <c r="I733" s="11">
        <v>44632</v>
      </c>
      <c r="J733" s="12" t="s">
        <v>236</v>
      </c>
      <c r="K733" s="12"/>
      <c r="L733">
        <f t="shared" si="22"/>
        <v>1</v>
      </c>
      <c r="M733" t="str">
        <f t="shared" si="23"/>
        <v>UPDATE PremiumFakturering SET Kategori = 1, MaeglerKommentar = NULL, Faktureret = 1 WHERE BoligID = 1770796 AND AgentRegID = 407</v>
      </c>
    </row>
    <row r="734" spans="1:13" x14ac:dyDescent="0.25">
      <c r="A734" t="str">
        <f>INDEX(Mæglere!A:A,MATCH(B734,Mæglere!B:B,0))</f>
        <v>EDC Grosbøl</v>
      </c>
      <c r="B734">
        <v>407</v>
      </c>
      <c r="C734" t="s">
        <v>1297</v>
      </c>
      <c r="D734">
        <v>1864826</v>
      </c>
      <c r="E734" t="s">
        <v>233</v>
      </c>
      <c r="F734" t="s">
        <v>1308</v>
      </c>
      <c r="G734">
        <v>6500</v>
      </c>
      <c r="H734" t="s">
        <v>1299</v>
      </c>
      <c r="I734" s="11">
        <v>44634</v>
      </c>
      <c r="J734" s="12" t="s">
        <v>236</v>
      </c>
      <c r="K734" s="12"/>
      <c r="L734">
        <f t="shared" si="22"/>
        <v>1</v>
      </c>
      <c r="M734" t="str">
        <f t="shared" si="23"/>
        <v>UPDATE PremiumFakturering SET Kategori = 1, MaeglerKommentar = NULL, Faktureret = 1 WHERE BoligID = 1864826 AND AgentRegID = 407</v>
      </c>
    </row>
    <row r="735" spans="1:13" x14ac:dyDescent="0.25">
      <c r="A735" t="str">
        <f>INDEX(Mæglere!A:A,MATCH(B735,Mæglere!B:B,0))</f>
        <v>EDC Grosbøl</v>
      </c>
      <c r="B735">
        <v>407</v>
      </c>
      <c r="C735" t="s">
        <v>1297</v>
      </c>
      <c r="D735">
        <v>1684926</v>
      </c>
      <c r="E735" t="s">
        <v>248</v>
      </c>
      <c r="F735" t="s">
        <v>1309</v>
      </c>
      <c r="G735">
        <v>6500</v>
      </c>
      <c r="H735" t="s">
        <v>1299</v>
      </c>
      <c r="I735" s="11">
        <v>44637</v>
      </c>
      <c r="J735" s="12" t="s">
        <v>236</v>
      </c>
      <c r="K735" s="12"/>
      <c r="L735">
        <f t="shared" si="22"/>
        <v>1</v>
      </c>
      <c r="M735" t="str">
        <f t="shared" si="23"/>
        <v>UPDATE PremiumFakturering SET Kategori = 1, MaeglerKommentar = NULL, Faktureret = 1 WHERE BoligID = 1684926 AND AgentRegID = 407</v>
      </c>
    </row>
    <row r="736" spans="1:13" x14ac:dyDescent="0.25">
      <c r="A736" t="str">
        <f>INDEX(Mæglere!A:A,MATCH(B736,Mæglere!B:B,0))</f>
        <v>EDC Grosbøl</v>
      </c>
      <c r="B736">
        <v>407</v>
      </c>
      <c r="C736" t="s">
        <v>1297</v>
      </c>
      <c r="D736">
        <v>1847009</v>
      </c>
      <c r="E736" t="s">
        <v>233</v>
      </c>
      <c r="F736" t="s">
        <v>1310</v>
      </c>
      <c r="G736">
        <v>6520</v>
      </c>
      <c r="H736" t="s">
        <v>1311</v>
      </c>
      <c r="I736" s="11">
        <v>44642</v>
      </c>
      <c r="J736" s="12" t="s">
        <v>236</v>
      </c>
      <c r="K736" s="12"/>
      <c r="L736">
        <f t="shared" si="22"/>
        <v>1</v>
      </c>
      <c r="M736" t="str">
        <f t="shared" si="23"/>
        <v>UPDATE PremiumFakturering SET Kategori = 1, MaeglerKommentar = NULL, Faktureret = 1 WHERE BoligID = 1847009 AND AgentRegID = 407</v>
      </c>
    </row>
    <row r="737" spans="1:13" x14ac:dyDescent="0.25">
      <c r="A737" t="str">
        <f>INDEX(Mæglere!A:A,MATCH(B737,Mæglere!B:B,0))</f>
        <v>EDC Grosbøl</v>
      </c>
      <c r="B737">
        <v>407</v>
      </c>
      <c r="C737" t="s">
        <v>1297</v>
      </c>
      <c r="D737">
        <v>1871879</v>
      </c>
      <c r="E737" t="s">
        <v>233</v>
      </c>
      <c r="F737" t="s">
        <v>1312</v>
      </c>
      <c r="G737">
        <v>6541</v>
      </c>
      <c r="H737" t="s">
        <v>1311</v>
      </c>
      <c r="I737" s="11">
        <v>44643</v>
      </c>
      <c r="J737" s="12" t="s">
        <v>236</v>
      </c>
      <c r="K737" s="12"/>
      <c r="L737">
        <f t="shared" si="22"/>
        <v>1</v>
      </c>
      <c r="M737" t="str">
        <f t="shared" si="23"/>
        <v>UPDATE PremiumFakturering SET Kategori = 1, MaeglerKommentar = NULL, Faktureret = 1 WHERE BoligID = 1871879 AND AgentRegID = 407</v>
      </c>
    </row>
    <row r="738" spans="1:13" x14ac:dyDescent="0.25">
      <c r="A738" t="str">
        <f>INDEX(Mæglere!A:A,MATCH(B738,Mæglere!B:B,0))</f>
        <v>EDC Grosbøl</v>
      </c>
      <c r="B738">
        <v>407</v>
      </c>
      <c r="C738" t="s">
        <v>1297</v>
      </c>
      <c r="D738">
        <v>1858630</v>
      </c>
      <c r="E738" t="s">
        <v>233</v>
      </c>
      <c r="F738" t="s">
        <v>1313</v>
      </c>
      <c r="G738">
        <v>6500</v>
      </c>
      <c r="H738" t="s">
        <v>1299</v>
      </c>
      <c r="I738" s="11">
        <v>44648</v>
      </c>
      <c r="J738" s="12" t="s">
        <v>236</v>
      </c>
      <c r="K738" s="12"/>
      <c r="L738">
        <f t="shared" si="22"/>
        <v>1</v>
      </c>
      <c r="M738" t="str">
        <f t="shared" si="23"/>
        <v>UPDATE PremiumFakturering SET Kategori = 1, MaeglerKommentar = NULL, Faktureret = 1 WHERE BoligID = 1858630 AND AgentRegID = 407</v>
      </c>
    </row>
    <row r="739" spans="1:13" x14ac:dyDescent="0.25">
      <c r="A739" t="str">
        <f>INDEX(Mæglere!A:A,MATCH(B739,Mæglere!B:B,0))</f>
        <v>EDC Grosbøl</v>
      </c>
      <c r="B739">
        <v>407</v>
      </c>
      <c r="C739" t="s">
        <v>1297</v>
      </c>
      <c r="D739">
        <v>1871631</v>
      </c>
      <c r="E739" t="s">
        <v>233</v>
      </c>
      <c r="F739" t="s">
        <v>1314</v>
      </c>
      <c r="G739">
        <v>6500</v>
      </c>
      <c r="H739" t="s">
        <v>1299</v>
      </c>
      <c r="I739" s="11">
        <v>44649</v>
      </c>
      <c r="J739" s="12" t="s">
        <v>236</v>
      </c>
      <c r="K739" s="12"/>
      <c r="L739">
        <f t="shared" si="22"/>
        <v>1</v>
      </c>
      <c r="M739" t="str">
        <f t="shared" si="23"/>
        <v>UPDATE PremiumFakturering SET Kategori = 1, MaeglerKommentar = NULL, Faktureret = 1 WHERE BoligID = 1871631 AND AgentRegID = 407</v>
      </c>
    </row>
    <row r="740" spans="1:13" x14ac:dyDescent="0.25">
      <c r="A740" t="str">
        <f>INDEX(Mæglere!A:A,MATCH(B740,Mæglere!B:B,0))</f>
        <v>EDC Grosbøl</v>
      </c>
      <c r="B740">
        <v>407</v>
      </c>
      <c r="C740" t="s">
        <v>1297</v>
      </c>
      <c r="D740">
        <v>1835375</v>
      </c>
      <c r="E740" t="s">
        <v>233</v>
      </c>
      <c r="F740" t="s">
        <v>1315</v>
      </c>
      <c r="G740">
        <v>6510</v>
      </c>
      <c r="H740" t="s">
        <v>1299</v>
      </c>
      <c r="I740" s="11">
        <v>44651</v>
      </c>
      <c r="J740" s="12" t="s">
        <v>236</v>
      </c>
      <c r="K740" s="12"/>
      <c r="L740">
        <f t="shared" si="22"/>
        <v>1</v>
      </c>
      <c r="M740" t="str">
        <f t="shared" si="23"/>
        <v>UPDATE PremiumFakturering SET Kategori = 1, MaeglerKommentar = NULL, Faktureret = 1 WHERE BoligID = 1835375 AND AgentRegID = 407</v>
      </c>
    </row>
    <row r="741" spans="1:13" x14ac:dyDescent="0.25">
      <c r="A741" t="str">
        <f>INDEX(Mæglere!A:A,MATCH(B741,Mæglere!B:B,0))</f>
        <v>EDC Ikast</v>
      </c>
      <c r="B741">
        <v>717</v>
      </c>
      <c r="C741" t="s">
        <v>83</v>
      </c>
      <c r="D741">
        <v>1793821</v>
      </c>
      <c r="E741" t="s">
        <v>233</v>
      </c>
      <c r="F741" t="s">
        <v>808</v>
      </c>
      <c r="G741">
        <v>7430</v>
      </c>
      <c r="H741" t="s">
        <v>506</v>
      </c>
      <c r="I741" s="11">
        <v>44621</v>
      </c>
      <c r="J741" s="12" t="s">
        <v>240</v>
      </c>
      <c r="K741" s="12"/>
      <c r="L741">
        <f t="shared" si="22"/>
        <v>0</v>
      </c>
      <c r="M741" t="str">
        <f t="shared" si="23"/>
        <v>UPDATE PremiumFakturering SET Kategori = 3, MaeglerKommentar = NULL, Faktureret = 0 WHERE BoligID = 1793821 AND AgentRegID = 717</v>
      </c>
    </row>
    <row r="742" spans="1:13" x14ac:dyDescent="0.25">
      <c r="A742" t="str">
        <f>INDEX(Mæglere!A:A,MATCH(B742,Mæglere!B:B,0))</f>
        <v>EDC Ikast</v>
      </c>
      <c r="B742">
        <v>717</v>
      </c>
      <c r="C742" t="s">
        <v>83</v>
      </c>
      <c r="D742">
        <v>1682892</v>
      </c>
      <c r="E742" t="s">
        <v>233</v>
      </c>
      <c r="F742" t="s">
        <v>809</v>
      </c>
      <c r="G742">
        <v>7430</v>
      </c>
      <c r="H742" t="s">
        <v>506</v>
      </c>
      <c r="I742" s="11">
        <v>44622</v>
      </c>
      <c r="J742" s="12" t="s">
        <v>240</v>
      </c>
      <c r="K742" s="12"/>
      <c r="L742">
        <f t="shared" si="22"/>
        <v>0</v>
      </c>
      <c r="M742" t="str">
        <f t="shared" si="23"/>
        <v>UPDATE PremiumFakturering SET Kategori = 3, MaeglerKommentar = NULL, Faktureret = 0 WHERE BoligID = 1682892 AND AgentRegID = 717</v>
      </c>
    </row>
    <row r="743" spans="1:13" x14ac:dyDescent="0.25">
      <c r="A743" t="str">
        <f>INDEX(Mæglere!A:A,MATCH(B743,Mæglere!B:B,0))</f>
        <v>EDC Ikast</v>
      </c>
      <c r="B743">
        <v>717</v>
      </c>
      <c r="C743" t="s">
        <v>83</v>
      </c>
      <c r="D743">
        <v>1848391</v>
      </c>
      <c r="E743" t="s">
        <v>233</v>
      </c>
      <c r="F743" t="s">
        <v>810</v>
      </c>
      <c r="G743">
        <v>7430</v>
      </c>
      <c r="H743" t="s">
        <v>506</v>
      </c>
      <c r="I743" s="11">
        <v>44623</v>
      </c>
      <c r="J743" s="12" t="s">
        <v>240</v>
      </c>
      <c r="K743" s="12"/>
      <c r="L743">
        <f t="shared" si="22"/>
        <v>0</v>
      </c>
      <c r="M743" t="str">
        <f t="shared" si="23"/>
        <v>UPDATE PremiumFakturering SET Kategori = 3, MaeglerKommentar = NULL, Faktureret = 0 WHERE BoligID = 1848391 AND AgentRegID = 717</v>
      </c>
    </row>
    <row r="744" spans="1:13" x14ac:dyDescent="0.25">
      <c r="A744" t="str">
        <f>INDEX(Mæglere!A:A,MATCH(B744,Mæglere!B:B,0))</f>
        <v>EDC Ikast</v>
      </c>
      <c r="B744">
        <v>717</v>
      </c>
      <c r="C744" t="s">
        <v>83</v>
      </c>
      <c r="D744">
        <v>1860273</v>
      </c>
      <c r="E744" t="s">
        <v>233</v>
      </c>
      <c r="F744" t="s">
        <v>811</v>
      </c>
      <c r="G744">
        <v>7441</v>
      </c>
      <c r="H744" t="s">
        <v>506</v>
      </c>
      <c r="I744" s="11">
        <v>44624</v>
      </c>
      <c r="J744" s="12" t="s">
        <v>236</v>
      </c>
      <c r="K744" s="12"/>
      <c r="L744">
        <f t="shared" si="22"/>
        <v>1</v>
      </c>
      <c r="M744" t="str">
        <f t="shared" si="23"/>
        <v>UPDATE PremiumFakturering SET Kategori = 1, MaeglerKommentar = NULL, Faktureret = 1 WHERE BoligID = 1860273 AND AgentRegID = 717</v>
      </c>
    </row>
    <row r="745" spans="1:13" x14ac:dyDescent="0.25">
      <c r="A745" t="str">
        <f>INDEX(Mæglere!A:A,MATCH(B745,Mæglere!B:B,0))</f>
        <v>EDC Ikast</v>
      </c>
      <c r="B745">
        <v>717</v>
      </c>
      <c r="C745" t="s">
        <v>83</v>
      </c>
      <c r="D745">
        <v>1868324</v>
      </c>
      <c r="E745" t="s">
        <v>233</v>
      </c>
      <c r="F745" t="s">
        <v>812</v>
      </c>
      <c r="G745">
        <v>7430</v>
      </c>
      <c r="H745" t="s">
        <v>506</v>
      </c>
      <c r="I745" s="11">
        <v>44630</v>
      </c>
      <c r="J745" s="12" t="s">
        <v>236</v>
      </c>
      <c r="K745" s="12"/>
      <c r="L745">
        <f t="shared" si="22"/>
        <v>1</v>
      </c>
      <c r="M745" t="str">
        <f t="shared" si="23"/>
        <v>UPDATE PremiumFakturering SET Kategori = 1, MaeglerKommentar = NULL, Faktureret = 1 WHERE BoligID = 1868324 AND AgentRegID = 717</v>
      </c>
    </row>
    <row r="746" spans="1:13" x14ac:dyDescent="0.25">
      <c r="A746" t="str">
        <f>INDEX(Mæglere!A:A,MATCH(B746,Mæglere!B:B,0))</f>
        <v>EDC Ikast</v>
      </c>
      <c r="B746">
        <v>717</v>
      </c>
      <c r="C746" t="s">
        <v>83</v>
      </c>
      <c r="D746">
        <v>1813177</v>
      </c>
      <c r="E746" t="s">
        <v>297</v>
      </c>
      <c r="F746" t="s">
        <v>813</v>
      </c>
      <c r="G746">
        <v>7430</v>
      </c>
      <c r="H746" t="s">
        <v>506</v>
      </c>
      <c r="I746" s="11">
        <v>44635</v>
      </c>
      <c r="J746" s="12" t="s">
        <v>277</v>
      </c>
      <c r="K746" s="12" t="s">
        <v>814</v>
      </c>
      <c r="L746">
        <f t="shared" si="22"/>
        <v>0</v>
      </c>
      <c r="M746" t="str">
        <f t="shared" si="23"/>
        <v>UPDATE PremiumFakturering SET Kategori = 5, MaeglerKommentar = 'Stillesalg', Faktureret = 0 WHERE BoligID = 1813177 AND AgentRegID = 717</v>
      </c>
    </row>
    <row r="747" spans="1:13" x14ac:dyDescent="0.25">
      <c r="A747" t="str">
        <f>INDEX(Mæglere!A:A,MATCH(B747,Mæglere!B:B,0))</f>
        <v>EDC Ikast</v>
      </c>
      <c r="B747">
        <v>717</v>
      </c>
      <c r="C747" t="s">
        <v>83</v>
      </c>
      <c r="D747">
        <v>1862354</v>
      </c>
      <c r="E747" t="s">
        <v>233</v>
      </c>
      <c r="F747" t="s">
        <v>815</v>
      </c>
      <c r="G747">
        <v>7430</v>
      </c>
      <c r="H747" t="s">
        <v>506</v>
      </c>
      <c r="I747" s="11">
        <v>44636</v>
      </c>
      <c r="J747" s="12" t="s">
        <v>236</v>
      </c>
      <c r="K747" s="12"/>
      <c r="L747">
        <f t="shared" si="22"/>
        <v>1</v>
      </c>
      <c r="M747" t="str">
        <f t="shared" si="23"/>
        <v>UPDATE PremiumFakturering SET Kategori = 1, MaeglerKommentar = NULL, Faktureret = 1 WHERE BoligID = 1862354 AND AgentRegID = 717</v>
      </c>
    </row>
    <row r="748" spans="1:13" x14ac:dyDescent="0.25">
      <c r="A748" t="str">
        <f>INDEX(Mæglere!A:A,MATCH(B748,Mæglere!B:B,0))</f>
        <v>EDC Ikast</v>
      </c>
      <c r="B748">
        <v>717</v>
      </c>
      <c r="C748" t="s">
        <v>83</v>
      </c>
      <c r="D748">
        <v>1825366</v>
      </c>
      <c r="E748" t="s">
        <v>233</v>
      </c>
      <c r="F748" t="s">
        <v>816</v>
      </c>
      <c r="G748">
        <v>7441</v>
      </c>
      <c r="H748" t="s">
        <v>506</v>
      </c>
      <c r="I748" s="11">
        <v>44636</v>
      </c>
      <c r="J748" s="12" t="s">
        <v>277</v>
      </c>
      <c r="K748" s="12" t="s">
        <v>817</v>
      </c>
      <c r="L748">
        <f t="shared" si="22"/>
        <v>0</v>
      </c>
      <c r="M748" t="str">
        <f t="shared" si="23"/>
        <v>UPDATE PremiumFakturering SET Kategori = 5, MaeglerKommentar = 'Udlejet', Faktureret = 0 WHERE BoligID = 1825366 AND AgentRegID = 717</v>
      </c>
    </row>
    <row r="749" spans="1:13" x14ac:dyDescent="0.25">
      <c r="A749" t="str">
        <f>INDEX(Mæglere!A:A,MATCH(B749,Mæglere!B:B,0))</f>
        <v>EDC Ikast</v>
      </c>
      <c r="B749">
        <v>717</v>
      </c>
      <c r="C749" t="s">
        <v>83</v>
      </c>
      <c r="D749">
        <v>1768836</v>
      </c>
      <c r="E749" t="s">
        <v>233</v>
      </c>
      <c r="F749" t="s">
        <v>818</v>
      </c>
      <c r="G749">
        <v>7430</v>
      </c>
      <c r="H749" t="s">
        <v>506</v>
      </c>
      <c r="I749" s="11">
        <v>44641</v>
      </c>
      <c r="J749" s="12" t="s">
        <v>236</v>
      </c>
      <c r="K749" s="12"/>
      <c r="L749">
        <f t="shared" si="22"/>
        <v>1</v>
      </c>
      <c r="M749" t="str">
        <f t="shared" si="23"/>
        <v>UPDATE PremiumFakturering SET Kategori = 1, MaeglerKommentar = NULL, Faktureret = 1 WHERE BoligID = 1768836 AND AgentRegID = 717</v>
      </c>
    </row>
    <row r="750" spans="1:13" x14ac:dyDescent="0.25">
      <c r="A750" t="str">
        <f>INDEX(Mæglere!A:A,MATCH(B750,Mæglere!B:B,0))</f>
        <v>EDC Ikast</v>
      </c>
      <c r="B750">
        <v>717</v>
      </c>
      <c r="C750" t="s">
        <v>83</v>
      </c>
      <c r="D750">
        <v>1841053</v>
      </c>
      <c r="E750" t="s">
        <v>233</v>
      </c>
      <c r="F750" t="s">
        <v>819</v>
      </c>
      <c r="G750">
        <v>7430</v>
      </c>
      <c r="H750" t="s">
        <v>506</v>
      </c>
      <c r="I750" s="11">
        <v>44641</v>
      </c>
      <c r="J750" s="12" t="s">
        <v>236</v>
      </c>
      <c r="K750" s="12"/>
      <c r="L750">
        <f t="shared" si="22"/>
        <v>1</v>
      </c>
      <c r="M750" t="str">
        <f t="shared" si="23"/>
        <v>UPDATE PremiumFakturering SET Kategori = 1, MaeglerKommentar = NULL, Faktureret = 1 WHERE BoligID = 1841053 AND AgentRegID = 717</v>
      </c>
    </row>
    <row r="751" spans="1:13" x14ac:dyDescent="0.25">
      <c r="A751" t="str">
        <f>INDEX(Mæglere!A:A,MATCH(B751,Mæglere!B:B,0))</f>
        <v>EDC Ikast</v>
      </c>
      <c r="B751">
        <v>717</v>
      </c>
      <c r="C751" t="s">
        <v>83</v>
      </c>
      <c r="D751">
        <v>1813236</v>
      </c>
      <c r="E751" t="s">
        <v>297</v>
      </c>
      <c r="F751" t="s">
        <v>820</v>
      </c>
      <c r="G751">
        <v>7430</v>
      </c>
      <c r="H751" t="s">
        <v>506</v>
      </c>
      <c r="I751" s="11">
        <v>44642</v>
      </c>
      <c r="J751" s="12" t="s">
        <v>240</v>
      </c>
      <c r="K751" s="12"/>
      <c r="L751">
        <f t="shared" si="22"/>
        <v>0</v>
      </c>
      <c r="M751" t="str">
        <f t="shared" si="23"/>
        <v>UPDATE PremiumFakturering SET Kategori = 3, MaeglerKommentar = NULL, Faktureret = 0 WHERE BoligID = 1813236 AND AgentRegID = 717</v>
      </c>
    </row>
    <row r="752" spans="1:13" x14ac:dyDescent="0.25">
      <c r="A752" t="str">
        <f>INDEX(Mæglere!A:A,MATCH(B752,Mæglere!B:B,0))</f>
        <v>EDC Ikast</v>
      </c>
      <c r="B752">
        <v>717</v>
      </c>
      <c r="C752" t="s">
        <v>83</v>
      </c>
      <c r="D752">
        <v>1813234</v>
      </c>
      <c r="E752" t="s">
        <v>297</v>
      </c>
      <c r="F752" t="s">
        <v>821</v>
      </c>
      <c r="G752">
        <v>7430</v>
      </c>
      <c r="H752" t="s">
        <v>506</v>
      </c>
      <c r="I752" s="11">
        <v>44642</v>
      </c>
      <c r="J752" s="12" t="s">
        <v>240</v>
      </c>
      <c r="K752" s="12"/>
      <c r="L752">
        <f t="shared" si="22"/>
        <v>0</v>
      </c>
      <c r="M752" t="str">
        <f t="shared" si="23"/>
        <v>UPDATE PremiumFakturering SET Kategori = 3, MaeglerKommentar = NULL, Faktureret = 0 WHERE BoligID = 1813234 AND AgentRegID = 717</v>
      </c>
    </row>
    <row r="753" spans="1:13" x14ac:dyDescent="0.25">
      <c r="A753" t="str">
        <f>INDEX(Mæglere!A:A,MATCH(B753,Mæglere!B:B,0))</f>
        <v>EDC Ikast</v>
      </c>
      <c r="B753">
        <v>717</v>
      </c>
      <c r="C753" t="s">
        <v>83</v>
      </c>
      <c r="D753">
        <v>1813239</v>
      </c>
      <c r="E753" t="s">
        <v>297</v>
      </c>
      <c r="F753" t="s">
        <v>822</v>
      </c>
      <c r="G753">
        <v>7430</v>
      </c>
      <c r="H753" t="s">
        <v>506</v>
      </c>
      <c r="I753" s="11">
        <v>44642</v>
      </c>
      <c r="J753" s="12" t="s">
        <v>240</v>
      </c>
      <c r="K753" s="12"/>
      <c r="L753">
        <f t="shared" si="22"/>
        <v>0</v>
      </c>
      <c r="M753" t="str">
        <f t="shared" si="23"/>
        <v>UPDATE PremiumFakturering SET Kategori = 3, MaeglerKommentar = NULL, Faktureret = 0 WHERE BoligID = 1813239 AND AgentRegID = 717</v>
      </c>
    </row>
    <row r="754" spans="1:13" x14ac:dyDescent="0.25">
      <c r="A754" t="str">
        <f>INDEX(Mæglere!A:A,MATCH(B754,Mæglere!B:B,0))</f>
        <v>EDC Ikast</v>
      </c>
      <c r="B754">
        <v>717</v>
      </c>
      <c r="C754" t="s">
        <v>83</v>
      </c>
      <c r="D754">
        <v>1813189</v>
      </c>
      <c r="E754" t="s">
        <v>297</v>
      </c>
      <c r="F754" t="s">
        <v>823</v>
      </c>
      <c r="G754">
        <v>7430</v>
      </c>
      <c r="H754" t="s">
        <v>506</v>
      </c>
      <c r="I754" s="11">
        <v>44642</v>
      </c>
      <c r="J754" s="12" t="s">
        <v>240</v>
      </c>
      <c r="K754" s="12"/>
      <c r="L754">
        <f t="shared" si="22"/>
        <v>0</v>
      </c>
      <c r="M754" t="str">
        <f t="shared" si="23"/>
        <v>UPDATE PremiumFakturering SET Kategori = 3, MaeglerKommentar = NULL, Faktureret = 0 WHERE BoligID = 1813189 AND AgentRegID = 717</v>
      </c>
    </row>
    <row r="755" spans="1:13" x14ac:dyDescent="0.25">
      <c r="A755" t="str">
        <f>INDEX(Mæglere!A:A,MATCH(B755,Mæglere!B:B,0))</f>
        <v>EDC Ikast</v>
      </c>
      <c r="B755">
        <v>717</v>
      </c>
      <c r="C755" t="s">
        <v>83</v>
      </c>
      <c r="D755">
        <v>1813235</v>
      </c>
      <c r="E755" t="s">
        <v>297</v>
      </c>
      <c r="F755" t="s">
        <v>824</v>
      </c>
      <c r="G755">
        <v>7430</v>
      </c>
      <c r="H755" t="s">
        <v>506</v>
      </c>
      <c r="I755" s="11">
        <v>44642</v>
      </c>
      <c r="J755" s="12" t="s">
        <v>240</v>
      </c>
      <c r="K755" s="12"/>
      <c r="L755">
        <f t="shared" si="22"/>
        <v>0</v>
      </c>
      <c r="M755" t="str">
        <f t="shared" si="23"/>
        <v>UPDATE PremiumFakturering SET Kategori = 3, MaeglerKommentar = NULL, Faktureret = 0 WHERE BoligID = 1813235 AND AgentRegID = 717</v>
      </c>
    </row>
    <row r="756" spans="1:13" x14ac:dyDescent="0.25">
      <c r="A756" t="str">
        <f>INDEX(Mæglere!A:A,MATCH(B756,Mæglere!B:B,0))</f>
        <v>EDC Ikast</v>
      </c>
      <c r="B756">
        <v>717</v>
      </c>
      <c r="C756" t="s">
        <v>83</v>
      </c>
      <c r="D756">
        <v>1813237</v>
      </c>
      <c r="E756" t="s">
        <v>297</v>
      </c>
      <c r="F756" t="s">
        <v>825</v>
      </c>
      <c r="G756">
        <v>7430</v>
      </c>
      <c r="H756" t="s">
        <v>506</v>
      </c>
      <c r="I756" s="11">
        <v>44642</v>
      </c>
      <c r="J756" s="12" t="s">
        <v>240</v>
      </c>
      <c r="K756" s="12"/>
      <c r="L756">
        <f t="shared" si="22"/>
        <v>0</v>
      </c>
      <c r="M756" t="str">
        <f t="shared" si="23"/>
        <v>UPDATE PremiumFakturering SET Kategori = 3, MaeglerKommentar = NULL, Faktureret = 0 WHERE BoligID = 1813237 AND AgentRegID = 717</v>
      </c>
    </row>
    <row r="757" spans="1:13" x14ac:dyDescent="0.25">
      <c r="A757" t="str">
        <f>INDEX(Mæglere!A:A,MATCH(B757,Mæglere!B:B,0))</f>
        <v>EDC Ikast</v>
      </c>
      <c r="B757">
        <v>717</v>
      </c>
      <c r="C757" t="s">
        <v>83</v>
      </c>
      <c r="D757">
        <v>1813232</v>
      </c>
      <c r="E757" t="s">
        <v>297</v>
      </c>
      <c r="F757" t="s">
        <v>826</v>
      </c>
      <c r="G757">
        <v>7430</v>
      </c>
      <c r="H757" t="s">
        <v>506</v>
      </c>
      <c r="I757" s="11">
        <v>44642</v>
      </c>
      <c r="J757" s="12" t="s">
        <v>240</v>
      </c>
      <c r="K757" s="12"/>
      <c r="L757">
        <f t="shared" si="22"/>
        <v>0</v>
      </c>
      <c r="M757" t="str">
        <f t="shared" si="23"/>
        <v>UPDATE PremiumFakturering SET Kategori = 3, MaeglerKommentar = NULL, Faktureret = 0 WHERE BoligID = 1813232 AND AgentRegID = 717</v>
      </c>
    </row>
    <row r="758" spans="1:13" x14ac:dyDescent="0.25">
      <c r="A758" t="str">
        <f>INDEX(Mæglere!A:A,MATCH(B758,Mæglere!B:B,0))</f>
        <v>EDC Ikast</v>
      </c>
      <c r="B758">
        <v>717</v>
      </c>
      <c r="C758" t="s">
        <v>83</v>
      </c>
      <c r="D758">
        <v>1860755</v>
      </c>
      <c r="E758" t="s">
        <v>233</v>
      </c>
      <c r="F758" t="s">
        <v>827</v>
      </c>
      <c r="G758">
        <v>7430</v>
      </c>
      <c r="H758" t="s">
        <v>506</v>
      </c>
      <c r="I758" s="11">
        <v>44643</v>
      </c>
      <c r="J758" s="12" t="s">
        <v>244</v>
      </c>
      <c r="K758" s="12"/>
      <c r="L758">
        <f t="shared" si="22"/>
        <v>0</v>
      </c>
      <c r="M758" t="str">
        <f t="shared" si="23"/>
        <v>UPDATE PremiumFakturering SET Kategori = 2, MaeglerKommentar = NULL, Faktureret = 0 WHERE BoligID = 1860755 AND AgentRegID = 717</v>
      </c>
    </row>
    <row r="759" spans="1:13" x14ac:dyDescent="0.25">
      <c r="A759" t="str">
        <f>INDEX(Mæglere!A:A,MATCH(B759,Mæglere!B:B,0))</f>
        <v>EDC Ikast</v>
      </c>
      <c r="B759">
        <v>717</v>
      </c>
      <c r="C759" t="s">
        <v>83</v>
      </c>
      <c r="D759">
        <v>1824568</v>
      </c>
      <c r="E759" t="s">
        <v>233</v>
      </c>
      <c r="F759" t="s">
        <v>828</v>
      </c>
      <c r="G759">
        <v>7430</v>
      </c>
      <c r="H759" t="s">
        <v>506</v>
      </c>
      <c r="I759" s="11">
        <v>44644</v>
      </c>
      <c r="J759" s="12" t="s">
        <v>244</v>
      </c>
      <c r="K759" s="12"/>
      <c r="L759">
        <f t="shared" si="22"/>
        <v>0</v>
      </c>
      <c r="M759" t="str">
        <f t="shared" si="23"/>
        <v>UPDATE PremiumFakturering SET Kategori = 2, MaeglerKommentar = NULL, Faktureret = 0 WHERE BoligID = 1824568 AND AgentRegID = 717</v>
      </c>
    </row>
    <row r="760" spans="1:13" x14ac:dyDescent="0.25">
      <c r="A760" t="str">
        <f>INDEX(Mæglere!A:A,MATCH(B760,Mæglere!B:B,0))</f>
        <v>EDC Ikast</v>
      </c>
      <c r="B760">
        <v>717</v>
      </c>
      <c r="C760" t="s">
        <v>83</v>
      </c>
      <c r="D760">
        <v>1848362</v>
      </c>
      <c r="E760" t="s">
        <v>233</v>
      </c>
      <c r="F760" t="s">
        <v>829</v>
      </c>
      <c r="G760">
        <v>7442</v>
      </c>
      <c r="H760" t="s">
        <v>506</v>
      </c>
      <c r="I760" s="11">
        <v>44648</v>
      </c>
      <c r="J760" s="12" t="s">
        <v>236</v>
      </c>
      <c r="K760" s="12"/>
      <c r="L760">
        <f t="shared" si="22"/>
        <v>1</v>
      </c>
      <c r="M760" t="str">
        <f t="shared" si="23"/>
        <v>UPDATE PremiumFakturering SET Kategori = 1, MaeglerKommentar = NULL, Faktureret = 1 WHERE BoligID = 1848362 AND AgentRegID = 717</v>
      </c>
    </row>
    <row r="761" spans="1:13" x14ac:dyDescent="0.25">
      <c r="A761" t="str">
        <f>INDEX(Mæglere!A:A,MATCH(B761,Mæglere!B:B,0))</f>
        <v>EDC Ikast</v>
      </c>
      <c r="B761">
        <v>717</v>
      </c>
      <c r="C761" t="s">
        <v>83</v>
      </c>
      <c r="D761">
        <v>1772423</v>
      </c>
      <c r="E761" t="s">
        <v>233</v>
      </c>
      <c r="F761" t="s">
        <v>830</v>
      </c>
      <c r="G761">
        <v>7430</v>
      </c>
      <c r="H761" t="s">
        <v>506</v>
      </c>
      <c r="I761" s="11">
        <v>44649</v>
      </c>
      <c r="J761" s="12" t="s">
        <v>240</v>
      </c>
      <c r="K761" s="12"/>
      <c r="L761">
        <f t="shared" si="22"/>
        <v>0</v>
      </c>
      <c r="M761" t="str">
        <f t="shared" si="23"/>
        <v>UPDATE PremiumFakturering SET Kategori = 3, MaeglerKommentar = NULL, Faktureret = 0 WHERE BoligID = 1772423 AND AgentRegID = 717</v>
      </c>
    </row>
    <row r="762" spans="1:13" x14ac:dyDescent="0.25">
      <c r="A762" t="str">
        <f>INDEX(Mæglere!A:A,MATCH(B762,Mæglere!B:B,0))</f>
        <v>EDC Ikast</v>
      </c>
      <c r="B762">
        <v>717</v>
      </c>
      <c r="C762" t="s">
        <v>83</v>
      </c>
      <c r="D762">
        <v>1850096</v>
      </c>
      <c r="E762" t="s">
        <v>233</v>
      </c>
      <c r="F762" t="s">
        <v>831</v>
      </c>
      <c r="G762">
        <v>7430</v>
      </c>
      <c r="H762" t="s">
        <v>506</v>
      </c>
      <c r="I762" s="11">
        <v>44649</v>
      </c>
      <c r="J762" s="12" t="s">
        <v>244</v>
      </c>
      <c r="K762" s="12"/>
      <c r="L762">
        <f t="shared" si="22"/>
        <v>0</v>
      </c>
      <c r="M762" t="str">
        <f t="shared" si="23"/>
        <v>UPDATE PremiumFakturering SET Kategori = 2, MaeglerKommentar = NULL, Faktureret = 0 WHERE BoligID = 1850096 AND AgentRegID = 717</v>
      </c>
    </row>
    <row r="763" spans="1:13" x14ac:dyDescent="0.25">
      <c r="A763" t="str">
        <f>INDEX(Mæglere!A:A,MATCH(B763,Mæglere!B:B,0))</f>
        <v>EDC Ikast</v>
      </c>
      <c r="B763">
        <v>717</v>
      </c>
      <c r="C763" t="s">
        <v>83</v>
      </c>
      <c r="D763">
        <v>1850095</v>
      </c>
      <c r="E763" t="s">
        <v>233</v>
      </c>
      <c r="F763" t="s">
        <v>832</v>
      </c>
      <c r="G763">
        <v>7441</v>
      </c>
      <c r="H763" t="s">
        <v>506</v>
      </c>
      <c r="I763" s="11">
        <v>44650</v>
      </c>
      <c r="J763" s="12" t="s">
        <v>236</v>
      </c>
      <c r="K763" s="12"/>
      <c r="L763">
        <f t="shared" si="22"/>
        <v>1</v>
      </c>
      <c r="M763" t="str">
        <f t="shared" si="23"/>
        <v>UPDATE PremiumFakturering SET Kategori = 1, MaeglerKommentar = NULL, Faktureret = 1 WHERE BoligID = 1850095 AND AgentRegID = 717</v>
      </c>
    </row>
    <row r="764" spans="1:13" x14ac:dyDescent="0.25">
      <c r="A764" t="str">
        <f>INDEX(Mæglere!A:A,MATCH(B764,Mæglere!B:B,0))</f>
        <v>EDC Ikast</v>
      </c>
      <c r="B764">
        <v>717</v>
      </c>
      <c r="C764" t="s">
        <v>83</v>
      </c>
      <c r="D764">
        <v>1876544</v>
      </c>
      <c r="E764" t="s">
        <v>233</v>
      </c>
      <c r="F764" t="s">
        <v>833</v>
      </c>
      <c r="G764">
        <v>7430</v>
      </c>
      <c r="H764" t="s">
        <v>506</v>
      </c>
      <c r="I764" s="11">
        <v>44651</v>
      </c>
      <c r="J764" s="12" t="s">
        <v>236</v>
      </c>
      <c r="K764" s="12"/>
      <c r="L764">
        <f t="shared" si="22"/>
        <v>1</v>
      </c>
      <c r="M764" t="str">
        <f t="shared" si="23"/>
        <v>UPDATE PremiumFakturering SET Kategori = 1, MaeglerKommentar = NULL, Faktureret = 1 WHERE BoligID = 1876544 AND AgentRegID = 717</v>
      </c>
    </row>
    <row r="765" spans="1:13" x14ac:dyDescent="0.25">
      <c r="A765" t="str">
        <f>INDEX(Mæglere!A:A,MATCH(B765,Mæglere!B:B,0))</f>
        <v>EDC Ikast</v>
      </c>
      <c r="B765">
        <v>717</v>
      </c>
      <c r="C765" t="s">
        <v>83</v>
      </c>
      <c r="D765">
        <v>1855781</v>
      </c>
      <c r="E765" t="s">
        <v>233</v>
      </c>
      <c r="F765" t="s">
        <v>834</v>
      </c>
      <c r="G765">
        <v>7430</v>
      </c>
      <c r="H765" t="s">
        <v>506</v>
      </c>
      <c r="I765" s="11">
        <v>44651</v>
      </c>
      <c r="J765" s="12" t="s">
        <v>277</v>
      </c>
      <c r="K765" s="12" t="s">
        <v>814</v>
      </c>
      <c r="L765">
        <f t="shared" si="22"/>
        <v>0</v>
      </c>
      <c r="M765" t="str">
        <f t="shared" si="23"/>
        <v>UPDATE PremiumFakturering SET Kategori = 5, MaeglerKommentar = 'Stillesalg', Faktureret = 0 WHERE BoligID = 1855781 AND AgentRegID = 717</v>
      </c>
    </row>
    <row r="766" spans="1:13" x14ac:dyDescent="0.25">
      <c r="A766" t="str">
        <f>INDEX(Mæglere!A:A,MATCH(B766,Mæglere!B:B,0))</f>
        <v>Estate Amager</v>
      </c>
      <c r="B766">
        <v>25169</v>
      </c>
      <c r="C766" t="s">
        <v>84</v>
      </c>
      <c r="D766">
        <v>1845738</v>
      </c>
      <c r="E766" t="s">
        <v>295</v>
      </c>
      <c r="F766" t="s">
        <v>835</v>
      </c>
      <c r="G766">
        <v>2300</v>
      </c>
      <c r="H766" t="s">
        <v>405</v>
      </c>
      <c r="I766" s="11">
        <v>44517</v>
      </c>
      <c r="J766" s="12" t="s">
        <v>236</v>
      </c>
      <c r="K766" s="12"/>
      <c r="L766">
        <f t="shared" si="22"/>
        <v>1</v>
      </c>
      <c r="M766" t="str">
        <f t="shared" si="23"/>
        <v>UPDATE PremiumFakturering SET Kategori = 1, MaeglerKommentar = NULL, Faktureret = 1 WHERE BoligID = 1845738 AND AgentRegID = 25169</v>
      </c>
    </row>
    <row r="767" spans="1:13" x14ac:dyDescent="0.25">
      <c r="A767" t="str">
        <f>INDEX(Mæglere!A:A,MATCH(B767,Mæglere!B:B,0))</f>
        <v>Estate Amager</v>
      </c>
      <c r="B767">
        <v>25169</v>
      </c>
      <c r="C767" t="s">
        <v>84</v>
      </c>
      <c r="D767">
        <v>1832111</v>
      </c>
      <c r="E767" t="s">
        <v>255</v>
      </c>
      <c r="F767" t="s">
        <v>836</v>
      </c>
      <c r="G767">
        <v>2300</v>
      </c>
      <c r="H767" t="s">
        <v>405</v>
      </c>
      <c r="I767" s="11">
        <v>44607</v>
      </c>
      <c r="J767" s="12" t="s">
        <v>236</v>
      </c>
      <c r="K767" s="12"/>
      <c r="L767">
        <f t="shared" si="22"/>
        <v>1</v>
      </c>
      <c r="M767" t="str">
        <f t="shared" si="23"/>
        <v>UPDATE PremiumFakturering SET Kategori = 1, MaeglerKommentar = NULL, Faktureret = 1 WHERE BoligID = 1832111 AND AgentRegID = 25169</v>
      </c>
    </row>
    <row r="768" spans="1:13" x14ac:dyDescent="0.25">
      <c r="A768" t="str">
        <f>INDEX(Mæglere!A:A,MATCH(B768,Mæglere!B:B,0))</f>
        <v>Estate Amager</v>
      </c>
      <c r="B768">
        <v>25169</v>
      </c>
      <c r="C768" t="s">
        <v>84</v>
      </c>
      <c r="D768">
        <v>1864247</v>
      </c>
      <c r="E768" t="s">
        <v>255</v>
      </c>
      <c r="F768" t="s">
        <v>837</v>
      </c>
      <c r="G768">
        <v>2300</v>
      </c>
      <c r="H768" t="s">
        <v>405</v>
      </c>
      <c r="I768" s="11">
        <v>44609</v>
      </c>
      <c r="J768" s="12" t="s">
        <v>244</v>
      </c>
      <c r="K768" s="12"/>
      <c r="L768">
        <f t="shared" si="22"/>
        <v>0</v>
      </c>
      <c r="M768" t="str">
        <f t="shared" si="23"/>
        <v>UPDATE PremiumFakturering SET Kategori = 2, MaeglerKommentar = NULL, Faktureret = 0 WHERE BoligID = 1864247 AND AgentRegID = 25169</v>
      </c>
    </row>
    <row r="769" spans="1:13" x14ac:dyDescent="0.25">
      <c r="A769" t="str">
        <f>INDEX(Mæglere!A:A,MATCH(B769,Mæglere!B:B,0))</f>
        <v>Estate Amager</v>
      </c>
      <c r="B769">
        <v>25169</v>
      </c>
      <c r="C769" t="s">
        <v>84</v>
      </c>
      <c r="D769">
        <v>1855630</v>
      </c>
      <c r="E769" t="s">
        <v>255</v>
      </c>
      <c r="F769" t="s">
        <v>838</v>
      </c>
      <c r="G769">
        <v>2300</v>
      </c>
      <c r="H769" t="s">
        <v>405</v>
      </c>
      <c r="I769" s="11">
        <v>44621</v>
      </c>
      <c r="J769" s="12" t="s">
        <v>236</v>
      </c>
      <c r="K769" s="12"/>
      <c r="L769">
        <f t="shared" si="22"/>
        <v>1</v>
      </c>
      <c r="M769" t="str">
        <f t="shared" si="23"/>
        <v>UPDATE PremiumFakturering SET Kategori = 1, MaeglerKommentar = NULL, Faktureret = 1 WHERE BoligID = 1855630 AND AgentRegID = 25169</v>
      </c>
    </row>
    <row r="770" spans="1:13" x14ac:dyDescent="0.25">
      <c r="A770" t="str">
        <f>INDEX(Mæglere!A:A,MATCH(B770,Mæglere!B:B,0))</f>
        <v>Estate Amager</v>
      </c>
      <c r="B770">
        <v>25169</v>
      </c>
      <c r="C770" t="s">
        <v>84</v>
      </c>
      <c r="D770">
        <v>1865607</v>
      </c>
      <c r="E770" t="s">
        <v>255</v>
      </c>
      <c r="F770" t="s">
        <v>839</v>
      </c>
      <c r="G770">
        <v>2300</v>
      </c>
      <c r="H770" t="s">
        <v>405</v>
      </c>
      <c r="I770" s="11">
        <v>44622</v>
      </c>
      <c r="J770" s="12" t="s">
        <v>236</v>
      </c>
      <c r="K770" s="12"/>
      <c r="L770">
        <f t="shared" si="22"/>
        <v>1</v>
      </c>
      <c r="M770" t="str">
        <f t="shared" si="23"/>
        <v>UPDATE PremiumFakturering SET Kategori = 1, MaeglerKommentar = NULL, Faktureret = 1 WHERE BoligID = 1865607 AND AgentRegID = 25169</v>
      </c>
    </row>
    <row r="771" spans="1:13" x14ac:dyDescent="0.25">
      <c r="A771" t="str">
        <f>INDEX(Mæglere!A:A,MATCH(B771,Mæglere!B:B,0))</f>
        <v>Estate Amager</v>
      </c>
      <c r="B771">
        <v>25169</v>
      </c>
      <c r="C771" t="s">
        <v>84</v>
      </c>
      <c r="D771">
        <v>1849355</v>
      </c>
      <c r="E771" t="s">
        <v>255</v>
      </c>
      <c r="F771" t="s">
        <v>840</v>
      </c>
      <c r="G771">
        <v>2300</v>
      </c>
      <c r="H771" t="s">
        <v>405</v>
      </c>
      <c r="I771" s="11">
        <v>44623</v>
      </c>
      <c r="J771" s="12" t="s">
        <v>236</v>
      </c>
      <c r="K771" s="12"/>
      <c r="L771">
        <f t="shared" ref="L771:L834" si="24">IF(J771="1 - Solgt",1,0)</f>
        <v>1</v>
      </c>
      <c r="M771" t="str">
        <f t="shared" ref="M771:M834" si="25">IF(OR(K771="",LEFT(J771,1)=1),"UPDATE PremiumFakturering SET Kategori = "&amp;LEFT(J771,1)&amp;", MaeglerKommentar = NULL, Faktureret = "&amp;L771&amp;" WHERE BoligID = "&amp;D771&amp;" AND AgentRegID = "&amp;B771,"UPDATE PremiumFakturering SET Kategori = "&amp;LEFT(J771,1)&amp;", MaeglerKommentar = '"&amp;K771&amp;"', Faktureret = "&amp;L771&amp;" WHERE BoligID = "&amp;D771&amp;" AND AgentRegID = "&amp;B771)</f>
        <v>UPDATE PremiumFakturering SET Kategori = 1, MaeglerKommentar = NULL, Faktureret = 1 WHERE BoligID = 1849355 AND AgentRegID = 25169</v>
      </c>
    </row>
    <row r="772" spans="1:13" x14ac:dyDescent="0.25">
      <c r="A772" t="str">
        <f>INDEX(Mæglere!A:A,MATCH(B772,Mæglere!B:B,0))</f>
        <v>Estate Amager</v>
      </c>
      <c r="B772">
        <v>25169</v>
      </c>
      <c r="C772" t="s">
        <v>84</v>
      </c>
      <c r="D772">
        <v>1854084</v>
      </c>
      <c r="E772" t="s">
        <v>255</v>
      </c>
      <c r="F772" t="s">
        <v>841</v>
      </c>
      <c r="G772">
        <v>2300</v>
      </c>
      <c r="H772" t="s">
        <v>405</v>
      </c>
      <c r="I772" s="11">
        <v>44624</v>
      </c>
      <c r="J772" s="12" t="s">
        <v>236</v>
      </c>
      <c r="K772" s="12"/>
      <c r="L772">
        <f t="shared" si="24"/>
        <v>1</v>
      </c>
      <c r="M772" t="str">
        <f t="shared" si="25"/>
        <v>UPDATE PremiumFakturering SET Kategori = 1, MaeglerKommentar = NULL, Faktureret = 1 WHERE BoligID = 1854084 AND AgentRegID = 25169</v>
      </c>
    </row>
    <row r="773" spans="1:13" x14ac:dyDescent="0.25">
      <c r="A773" t="str">
        <f>INDEX(Mæglere!A:A,MATCH(B773,Mæglere!B:B,0))</f>
        <v>Estate Amager</v>
      </c>
      <c r="B773">
        <v>25169</v>
      </c>
      <c r="C773" t="s">
        <v>84</v>
      </c>
      <c r="D773">
        <v>1831255</v>
      </c>
      <c r="E773" t="s">
        <v>255</v>
      </c>
      <c r="F773" t="s">
        <v>842</v>
      </c>
      <c r="G773">
        <v>2300</v>
      </c>
      <c r="H773" t="s">
        <v>405</v>
      </c>
      <c r="I773" s="11">
        <v>44634</v>
      </c>
      <c r="J773" s="12" t="s">
        <v>236</v>
      </c>
      <c r="K773" s="12"/>
      <c r="L773">
        <f t="shared" si="24"/>
        <v>1</v>
      </c>
      <c r="M773" t="str">
        <f t="shared" si="25"/>
        <v>UPDATE PremiumFakturering SET Kategori = 1, MaeglerKommentar = NULL, Faktureret = 1 WHERE BoligID = 1831255 AND AgentRegID = 25169</v>
      </c>
    </row>
    <row r="774" spans="1:13" x14ac:dyDescent="0.25">
      <c r="A774" t="str">
        <f>INDEX(Mæglere!A:A,MATCH(B774,Mæglere!B:B,0))</f>
        <v>Estate Amager</v>
      </c>
      <c r="B774">
        <v>25169</v>
      </c>
      <c r="C774" t="s">
        <v>84</v>
      </c>
      <c r="D774">
        <v>1863306</v>
      </c>
      <c r="E774" t="s">
        <v>255</v>
      </c>
      <c r="F774" t="s">
        <v>843</v>
      </c>
      <c r="G774">
        <v>2300</v>
      </c>
      <c r="H774" t="s">
        <v>405</v>
      </c>
      <c r="I774" s="11">
        <v>44639</v>
      </c>
      <c r="J774" s="12" t="s">
        <v>236</v>
      </c>
      <c r="K774" s="12"/>
      <c r="L774">
        <f t="shared" si="24"/>
        <v>1</v>
      </c>
      <c r="M774" t="str">
        <f t="shared" si="25"/>
        <v>UPDATE PremiumFakturering SET Kategori = 1, MaeglerKommentar = NULL, Faktureret = 1 WHERE BoligID = 1863306 AND AgentRegID = 25169</v>
      </c>
    </row>
    <row r="775" spans="1:13" x14ac:dyDescent="0.25">
      <c r="A775" t="str">
        <f>INDEX(Mæglere!A:A,MATCH(B775,Mæglere!B:B,0))</f>
        <v>Estate Amager</v>
      </c>
      <c r="B775">
        <v>25169</v>
      </c>
      <c r="C775" t="s">
        <v>84</v>
      </c>
      <c r="D775">
        <v>1868590</v>
      </c>
      <c r="E775" t="s">
        <v>459</v>
      </c>
      <c r="F775" t="s">
        <v>844</v>
      </c>
      <c r="G775">
        <v>2300</v>
      </c>
      <c r="H775" t="s">
        <v>405</v>
      </c>
      <c r="I775" s="11">
        <v>44641</v>
      </c>
      <c r="J775" s="12" t="s">
        <v>236</v>
      </c>
      <c r="K775" s="12"/>
      <c r="L775">
        <f t="shared" si="24"/>
        <v>1</v>
      </c>
      <c r="M775" t="str">
        <f t="shared" si="25"/>
        <v>UPDATE PremiumFakturering SET Kategori = 1, MaeglerKommentar = NULL, Faktureret = 1 WHERE BoligID = 1868590 AND AgentRegID = 25169</v>
      </c>
    </row>
    <row r="776" spans="1:13" x14ac:dyDescent="0.25">
      <c r="A776" t="str">
        <f>INDEX(Mæglere!A:A,MATCH(B776,Mæglere!B:B,0))</f>
        <v>Estate Amager</v>
      </c>
      <c r="B776">
        <v>25169</v>
      </c>
      <c r="C776" t="s">
        <v>84</v>
      </c>
      <c r="D776">
        <v>1871592</v>
      </c>
      <c r="E776" t="s">
        <v>255</v>
      </c>
      <c r="F776" t="s">
        <v>845</v>
      </c>
      <c r="G776">
        <v>2300</v>
      </c>
      <c r="H776" t="s">
        <v>405</v>
      </c>
      <c r="I776" s="11">
        <v>44645</v>
      </c>
      <c r="J776" s="12" t="s">
        <v>244</v>
      </c>
      <c r="K776" s="12"/>
      <c r="L776">
        <f t="shared" si="24"/>
        <v>0</v>
      </c>
      <c r="M776" t="str">
        <f t="shared" si="25"/>
        <v>UPDATE PremiumFakturering SET Kategori = 2, MaeglerKommentar = NULL, Faktureret = 0 WHERE BoligID = 1871592 AND AgentRegID = 25169</v>
      </c>
    </row>
    <row r="777" spans="1:13" x14ac:dyDescent="0.25">
      <c r="A777" t="str">
        <f>INDEX(Mæglere!A:A,MATCH(B777,Mæglere!B:B,0))</f>
        <v>Estate Amager</v>
      </c>
      <c r="B777">
        <v>25169</v>
      </c>
      <c r="C777" t="s">
        <v>84</v>
      </c>
      <c r="D777">
        <v>1869693</v>
      </c>
      <c r="E777" t="s">
        <v>233</v>
      </c>
      <c r="F777" t="s">
        <v>846</v>
      </c>
      <c r="G777">
        <v>2300</v>
      </c>
      <c r="H777" t="s">
        <v>405</v>
      </c>
      <c r="I777" s="11">
        <v>44648</v>
      </c>
      <c r="J777" s="12" t="s">
        <v>244</v>
      </c>
      <c r="K777" s="12"/>
      <c r="L777">
        <f t="shared" si="24"/>
        <v>0</v>
      </c>
      <c r="M777" t="str">
        <f t="shared" si="25"/>
        <v>UPDATE PremiumFakturering SET Kategori = 2, MaeglerKommentar = NULL, Faktureret = 0 WHERE BoligID = 1869693 AND AgentRegID = 25169</v>
      </c>
    </row>
    <row r="778" spans="1:13" x14ac:dyDescent="0.25">
      <c r="A778" t="str">
        <f>INDEX(Mæglere!A:A,MATCH(B778,Mæglere!B:B,0))</f>
        <v>Estate Amager</v>
      </c>
      <c r="B778">
        <v>25169</v>
      </c>
      <c r="C778" t="s">
        <v>84</v>
      </c>
      <c r="D778">
        <v>1867301</v>
      </c>
      <c r="E778" t="s">
        <v>255</v>
      </c>
      <c r="F778" t="s">
        <v>847</v>
      </c>
      <c r="G778">
        <v>2300</v>
      </c>
      <c r="H778" t="s">
        <v>405</v>
      </c>
      <c r="I778" s="11">
        <v>44650</v>
      </c>
      <c r="J778" s="12" t="s">
        <v>236</v>
      </c>
      <c r="K778" s="12"/>
      <c r="L778">
        <f t="shared" si="24"/>
        <v>1</v>
      </c>
      <c r="M778" t="str">
        <f t="shared" si="25"/>
        <v>UPDATE PremiumFakturering SET Kategori = 1, MaeglerKommentar = NULL, Faktureret = 1 WHERE BoligID = 1867301 AND AgentRegID = 25169</v>
      </c>
    </row>
    <row r="779" spans="1:13" x14ac:dyDescent="0.25">
      <c r="A779" t="str">
        <f>INDEX(Mæglere!A:A,MATCH(B779,Mæglere!B:B,0))</f>
        <v>Estate Amager</v>
      </c>
      <c r="B779">
        <v>25157</v>
      </c>
      <c r="C779" t="s">
        <v>85</v>
      </c>
      <c r="D779">
        <v>1868552</v>
      </c>
      <c r="E779" t="s">
        <v>255</v>
      </c>
      <c r="F779" t="s">
        <v>848</v>
      </c>
      <c r="G779">
        <v>2770</v>
      </c>
      <c r="H779" t="s">
        <v>849</v>
      </c>
      <c r="I779" s="11">
        <v>44629</v>
      </c>
      <c r="J779" s="12" t="s">
        <v>236</v>
      </c>
      <c r="K779" s="12"/>
      <c r="L779">
        <f t="shared" si="24"/>
        <v>1</v>
      </c>
      <c r="M779" t="str">
        <f t="shared" si="25"/>
        <v>UPDATE PremiumFakturering SET Kategori = 1, MaeglerKommentar = NULL, Faktureret = 1 WHERE BoligID = 1868552 AND AgentRegID = 25157</v>
      </c>
    </row>
    <row r="780" spans="1:13" x14ac:dyDescent="0.25">
      <c r="A780" t="str">
        <f>INDEX(Mæglere!A:A,MATCH(B780,Mæglere!B:B,0))</f>
        <v>Estate Amager</v>
      </c>
      <c r="B780">
        <v>25157</v>
      </c>
      <c r="C780" t="s">
        <v>85</v>
      </c>
      <c r="D780">
        <v>1869849</v>
      </c>
      <c r="E780" t="s">
        <v>255</v>
      </c>
      <c r="F780" t="s">
        <v>851</v>
      </c>
      <c r="G780">
        <v>2770</v>
      </c>
      <c r="H780" t="s">
        <v>849</v>
      </c>
      <c r="I780" s="11">
        <v>44630</v>
      </c>
      <c r="J780" s="12" t="s">
        <v>236</v>
      </c>
      <c r="K780" s="12"/>
      <c r="L780">
        <f t="shared" si="24"/>
        <v>1</v>
      </c>
      <c r="M780" t="str">
        <f t="shared" si="25"/>
        <v>UPDATE PremiumFakturering SET Kategori = 1, MaeglerKommentar = NULL, Faktureret = 1 WHERE BoligID = 1869849 AND AgentRegID = 25157</v>
      </c>
    </row>
    <row r="781" spans="1:13" x14ac:dyDescent="0.25">
      <c r="A781" t="str">
        <f>INDEX(Mæglere!A:A,MATCH(B781,Mæglere!B:B,0))</f>
        <v>Estate Amager</v>
      </c>
      <c r="B781">
        <v>25157</v>
      </c>
      <c r="C781" t="s">
        <v>85</v>
      </c>
      <c r="D781">
        <v>1828360</v>
      </c>
      <c r="E781" t="s">
        <v>252</v>
      </c>
      <c r="F781" t="s">
        <v>850</v>
      </c>
      <c r="G781">
        <v>2791</v>
      </c>
      <c r="H781" t="s">
        <v>849</v>
      </c>
      <c r="I781" s="11">
        <v>44630</v>
      </c>
      <c r="J781" s="12" t="s">
        <v>236</v>
      </c>
      <c r="K781" s="12"/>
      <c r="L781">
        <f t="shared" si="24"/>
        <v>1</v>
      </c>
      <c r="M781" t="str">
        <f t="shared" si="25"/>
        <v>UPDATE PremiumFakturering SET Kategori = 1, MaeglerKommentar = NULL, Faktureret = 1 WHERE BoligID = 1828360 AND AgentRegID = 25157</v>
      </c>
    </row>
    <row r="782" spans="1:13" x14ac:dyDescent="0.25">
      <c r="A782" t="str">
        <f>INDEX(Mæglere!A:A,MATCH(B782,Mæglere!B:B,0))</f>
        <v>Estate Amager</v>
      </c>
      <c r="B782">
        <v>25157</v>
      </c>
      <c r="C782" t="s">
        <v>85</v>
      </c>
      <c r="D782">
        <v>1832113</v>
      </c>
      <c r="E782" t="s">
        <v>233</v>
      </c>
      <c r="F782" t="s">
        <v>852</v>
      </c>
      <c r="G782">
        <v>2770</v>
      </c>
      <c r="H782" t="s">
        <v>849</v>
      </c>
      <c r="I782" s="11">
        <v>44636</v>
      </c>
      <c r="J782" s="12" t="s">
        <v>240</v>
      </c>
      <c r="K782" s="12"/>
      <c r="L782">
        <f t="shared" si="24"/>
        <v>0</v>
      </c>
      <c r="M782" t="str">
        <f t="shared" si="25"/>
        <v>UPDATE PremiumFakturering SET Kategori = 3, MaeglerKommentar = NULL, Faktureret = 0 WHERE BoligID = 1832113 AND AgentRegID = 25157</v>
      </c>
    </row>
    <row r="783" spans="1:13" x14ac:dyDescent="0.25">
      <c r="A783" t="str">
        <f>INDEX(Mæglere!A:A,MATCH(B783,Mæglere!B:B,0))</f>
        <v>Estate Amager</v>
      </c>
      <c r="B783">
        <v>25157</v>
      </c>
      <c r="C783" t="s">
        <v>85</v>
      </c>
      <c r="D783">
        <v>1840191</v>
      </c>
      <c r="E783" t="s">
        <v>255</v>
      </c>
      <c r="F783" t="s">
        <v>853</v>
      </c>
      <c r="G783">
        <v>2770</v>
      </c>
      <c r="H783" t="s">
        <v>849</v>
      </c>
      <c r="I783" s="11">
        <v>44636</v>
      </c>
      <c r="J783" s="12" t="s">
        <v>236</v>
      </c>
      <c r="K783" s="12"/>
      <c r="L783">
        <f t="shared" si="24"/>
        <v>1</v>
      </c>
      <c r="M783" t="str">
        <f t="shared" si="25"/>
        <v>UPDATE PremiumFakturering SET Kategori = 1, MaeglerKommentar = NULL, Faktureret = 1 WHERE BoligID = 1840191 AND AgentRegID = 25157</v>
      </c>
    </row>
    <row r="784" spans="1:13" x14ac:dyDescent="0.25">
      <c r="A784" t="str">
        <f>INDEX(Mæglere!A:A,MATCH(B784,Mæglere!B:B,0))</f>
        <v>Estate Amager</v>
      </c>
      <c r="B784">
        <v>25157</v>
      </c>
      <c r="C784" t="s">
        <v>85</v>
      </c>
      <c r="D784">
        <v>1871274</v>
      </c>
      <c r="E784" t="s">
        <v>233</v>
      </c>
      <c r="F784" t="s">
        <v>854</v>
      </c>
      <c r="G784">
        <v>2791</v>
      </c>
      <c r="H784" t="s">
        <v>855</v>
      </c>
      <c r="I784" s="11">
        <v>44638</v>
      </c>
      <c r="J784" s="12" t="s">
        <v>236</v>
      </c>
      <c r="K784" s="12"/>
      <c r="L784">
        <f t="shared" si="24"/>
        <v>1</v>
      </c>
      <c r="M784" t="str">
        <f t="shared" si="25"/>
        <v>UPDATE PremiumFakturering SET Kategori = 1, MaeglerKommentar = NULL, Faktureret = 1 WHERE BoligID = 1871274 AND AgentRegID = 25157</v>
      </c>
    </row>
    <row r="785" spans="1:13" x14ac:dyDescent="0.25">
      <c r="A785" t="str">
        <f>INDEX(Mæglere!A:A,MATCH(B785,Mæglere!B:B,0))</f>
        <v>Estate Amager</v>
      </c>
      <c r="B785">
        <v>25157</v>
      </c>
      <c r="C785" t="s">
        <v>85</v>
      </c>
      <c r="D785">
        <v>1870486</v>
      </c>
      <c r="E785" t="s">
        <v>233</v>
      </c>
      <c r="F785" t="s">
        <v>856</v>
      </c>
      <c r="G785">
        <v>2770</v>
      </c>
      <c r="H785" t="s">
        <v>849</v>
      </c>
      <c r="I785" s="11">
        <v>44639</v>
      </c>
      <c r="J785" s="12" t="s">
        <v>236</v>
      </c>
      <c r="K785" s="12"/>
      <c r="L785">
        <f t="shared" si="24"/>
        <v>1</v>
      </c>
      <c r="M785" t="str">
        <f t="shared" si="25"/>
        <v>UPDATE PremiumFakturering SET Kategori = 1, MaeglerKommentar = NULL, Faktureret = 1 WHERE BoligID = 1870486 AND AgentRegID = 25157</v>
      </c>
    </row>
    <row r="786" spans="1:13" x14ac:dyDescent="0.25">
      <c r="A786" t="str">
        <f>INDEX(Mæglere!A:A,MATCH(B786,Mæglere!B:B,0))</f>
        <v>Estate Amager</v>
      </c>
      <c r="B786">
        <v>25157</v>
      </c>
      <c r="C786" t="s">
        <v>85</v>
      </c>
      <c r="D786">
        <v>1856863</v>
      </c>
      <c r="E786" t="s">
        <v>255</v>
      </c>
      <c r="F786" t="s">
        <v>857</v>
      </c>
      <c r="G786">
        <v>2770</v>
      </c>
      <c r="H786" t="s">
        <v>849</v>
      </c>
      <c r="I786" s="11">
        <v>44643</v>
      </c>
      <c r="J786" s="12" t="s">
        <v>236</v>
      </c>
      <c r="K786" s="12"/>
      <c r="L786">
        <f t="shared" si="24"/>
        <v>1</v>
      </c>
      <c r="M786" t="str">
        <f t="shared" si="25"/>
        <v>UPDATE PremiumFakturering SET Kategori = 1, MaeglerKommentar = NULL, Faktureret = 1 WHERE BoligID = 1856863 AND AgentRegID = 25157</v>
      </c>
    </row>
    <row r="787" spans="1:13" x14ac:dyDescent="0.25">
      <c r="A787" t="str">
        <f>INDEX(Mæglere!A:A,MATCH(B787,Mæglere!B:B,0))</f>
        <v>Estate Amager</v>
      </c>
      <c r="B787">
        <v>25157</v>
      </c>
      <c r="C787" t="s">
        <v>85</v>
      </c>
      <c r="D787">
        <v>1854710</v>
      </c>
      <c r="E787" t="s">
        <v>233</v>
      </c>
      <c r="F787" t="s">
        <v>858</v>
      </c>
      <c r="G787">
        <v>2791</v>
      </c>
      <c r="H787" t="s">
        <v>849</v>
      </c>
      <c r="I787" s="11">
        <v>44643</v>
      </c>
      <c r="J787" s="12" t="s">
        <v>236</v>
      </c>
      <c r="K787" s="12"/>
      <c r="L787">
        <f t="shared" si="24"/>
        <v>1</v>
      </c>
      <c r="M787" t="str">
        <f t="shared" si="25"/>
        <v>UPDATE PremiumFakturering SET Kategori = 1, MaeglerKommentar = NULL, Faktureret = 1 WHERE BoligID = 1854710 AND AgentRegID = 25157</v>
      </c>
    </row>
    <row r="788" spans="1:13" x14ac:dyDescent="0.25">
      <c r="A788" t="str">
        <f>INDEX(Mæglere!A:A,MATCH(B788,Mæglere!B:B,0))</f>
        <v>Estate Amager</v>
      </c>
      <c r="B788">
        <v>25157</v>
      </c>
      <c r="C788" t="s">
        <v>85</v>
      </c>
      <c r="D788">
        <v>1857098</v>
      </c>
      <c r="E788" t="s">
        <v>246</v>
      </c>
      <c r="F788" t="s">
        <v>859</v>
      </c>
      <c r="G788">
        <v>2770</v>
      </c>
      <c r="H788" t="s">
        <v>849</v>
      </c>
      <c r="I788" s="11">
        <v>44645</v>
      </c>
      <c r="J788" s="12" t="s">
        <v>236</v>
      </c>
      <c r="K788" s="12"/>
      <c r="L788">
        <f t="shared" si="24"/>
        <v>1</v>
      </c>
      <c r="M788" t="str">
        <f t="shared" si="25"/>
        <v>UPDATE PremiumFakturering SET Kategori = 1, MaeglerKommentar = NULL, Faktureret = 1 WHERE BoligID = 1857098 AND AgentRegID = 25157</v>
      </c>
    </row>
    <row r="789" spans="1:13" x14ac:dyDescent="0.25">
      <c r="A789" t="str">
        <f>INDEX(Mæglere!A:A,MATCH(B789,Mæglere!B:B,0))</f>
        <v>Estate Amager</v>
      </c>
      <c r="B789">
        <v>25157</v>
      </c>
      <c r="C789" t="s">
        <v>85</v>
      </c>
      <c r="D789">
        <v>1877084</v>
      </c>
      <c r="E789" t="s">
        <v>233</v>
      </c>
      <c r="F789" t="s">
        <v>860</v>
      </c>
      <c r="G789">
        <v>2770</v>
      </c>
      <c r="H789" t="s">
        <v>849</v>
      </c>
      <c r="I789" s="11">
        <v>44650</v>
      </c>
      <c r="J789" s="12" t="s">
        <v>236</v>
      </c>
      <c r="K789" s="12"/>
      <c r="L789">
        <f t="shared" si="24"/>
        <v>1</v>
      </c>
      <c r="M789" t="str">
        <f t="shared" si="25"/>
        <v>UPDATE PremiumFakturering SET Kategori = 1, MaeglerKommentar = NULL, Faktureret = 1 WHERE BoligID = 1877084 AND AgentRegID = 25157</v>
      </c>
    </row>
    <row r="790" spans="1:13" x14ac:dyDescent="0.25">
      <c r="A790" t="str">
        <f>INDEX(Mæglere!A:A,MATCH(B790,Mæglere!B:B,0))</f>
        <v>Estate Amager</v>
      </c>
      <c r="B790">
        <v>25157</v>
      </c>
      <c r="C790" t="s">
        <v>85</v>
      </c>
      <c r="D790">
        <v>1805046</v>
      </c>
      <c r="E790" t="s">
        <v>233</v>
      </c>
      <c r="F790" t="s">
        <v>861</v>
      </c>
      <c r="G790">
        <v>2770</v>
      </c>
      <c r="H790" t="s">
        <v>849</v>
      </c>
      <c r="I790" s="11">
        <v>44651</v>
      </c>
      <c r="J790" s="12" t="s">
        <v>240</v>
      </c>
      <c r="K790" s="12"/>
      <c r="L790">
        <f t="shared" si="24"/>
        <v>0</v>
      </c>
      <c r="M790" t="str">
        <f t="shared" si="25"/>
        <v>UPDATE PremiumFakturering SET Kategori = 3, MaeglerKommentar = NULL, Faktureret = 0 WHERE BoligID = 1805046 AND AgentRegID = 25157</v>
      </c>
    </row>
    <row r="791" spans="1:13" x14ac:dyDescent="0.25">
      <c r="A791" t="str">
        <f>INDEX(Mæglere!A:A,MATCH(B791,Mæglere!B:B,0))</f>
        <v>Estate Lystrup - Skødstrup</v>
      </c>
      <c r="B791">
        <v>25115</v>
      </c>
      <c r="C791" t="s">
        <v>86</v>
      </c>
      <c r="D791">
        <v>1863305</v>
      </c>
      <c r="E791" t="s">
        <v>233</v>
      </c>
      <c r="F791" t="s">
        <v>862</v>
      </c>
      <c r="G791">
        <v>8541</v>
      </c>
      <c r="H791" t="s">
        <v>257</v>
      </c>
      <c r="I791" s="11">
        <v>44621</v>
      </c>
      <c r="J791" s="12" t="s">
        <v>236</v>
      </c>
      <c r="K791" s="12"/>
      <c r="L791">
        <f t="shared" si="24"/>
        <v>1</v>
      </c>
      <c r="M791" t="str">
        <f t="shared" si="25"/>
        <v>UPDATE PremiumFakturering SET Kategori = 1, MaeglerKommentar = NULL, Faktureret = 1 WHERE BoligID = 1863305 AND AgentRegID = 25115</v>
      </c>
    </row>
    <row r="792" spans="1:13" x14ac:dyDescent="0.25">
      <c r="A792" t="str">
        <f>INDEX(Mæglere!A:A,MATCH(B792,Mæglere!B:B,0))</f>
        <v>Estate Lystrup - Skødstrup</v>
      </c>
      <c r="B792">
        <v>25115</v>
      </c>
      <c r="C792" t="s">
        <v>86</v>
      </c>
      <c r="D792">
        <v>1835959</v>
      </c>
      <c r="E792" t="s">
        <v>233</v>
      </c>
      <c r="F792" t="s">
        <v>863</v>
      </c>
      <c r="G792">
        <v>8520</v>
      </c>
      <c r="H792" t="s">
        <v>257</v>
      </c>
      <c r="I792" s="11">
        <v>44629</v>
      </c>
      <c r="J792" s="12" t="s">
        <v>240</v>
      </c>
      <c r="K792" s="12"/>
      <c r="L792">
        <f t="shared" si="24"/>
        <v>0</v>
      </c>
      <c r="M792" t="str">
        <f t="shared" si="25"/>
        <v>UPDATE PremiumFakturering SET Kategori = 3, MaeglerKommentar = NULL, Faktureret = 0 WHERE BoligID = 1835959 AND AgentRegID = 25115</v>
      </c>
    </row>
    <row r="793" spans="1:13" x14ac:dyDescent="0.25">
      <c r="A793" t="str">
        <f>INDEX(Mæglere!A:A,MATCH(B793,Mæglere!B:B,0))</f>
        <v>Estate Lystrup - Skødstrup</v>
      </c>
      <c r="B793">
        <v>25115</v>
      </c>
      <c r="C793" t="s">
        <v>86</v>
      </c>
      <c r="D793">
        <v>1825098</v>
      </c>
      <c r="E793" t="s">
        <v>233</v>
      </c>
      <c r="F793" t="s">
        <v>864</v>
      </c>
      <c r="G793">
        <v>8520</v>
      </c>
      <c r="H793" t="s">
        <v>257</v>
      </c>
      <c r="I793" s="11">
        <v>44631</v>
      </c>
      <c r="J793" s="12" t="s">
        <v>240</v>
      </c>
      <c r="K793" s="12"/>
      <c r="L793">
        <f t="shared" si="24"/>
        <v>0</v>
      </c>
      <c r="M793" t="str">
        <f t="shared" si="25"/>
        <v>UPDATE PremiumFakturering SET Kategori = 3, MaeglerKommentar = NULL, Faktureret = 0 WHERE BoligID = 1825098 AND AgentRegID = 25115</v>
      </c>
    </row>
    <row r="794" spans="1:13" x14ac:dyDescent="0.25">
      <c r="A794" t="str">
        <f>INDEX(Mæglere!A:A,MATCH(B794,Mæglere!B:B,0))</f>
        <v>Estate Lystrup - Skødstrup</v>
      </c>
      <c r="B794">
        <v>25115</v>
      </c>
      <c r="C794" t="s">
        <v>86</v>
      </c>
      <c r="D794">
        <v>1850358</v>
      </c>
      <c r="E794" t="s">
        <v>246</v>
      </c>
      <c r="F794" t="s">
        <v>865</v>
      </c>
      <c r="G794">
        <v>8530</v>
      </c>
      <c r="H794" t="s">
        <v>257</v>
      </c>
      <c r="I794" s="11">
        <v>44631</v>
      </c>
      <c r="J794" s="12" t="s">
        <v>240</v>
      </c>
      <c r="K794" s="12"/>
      <c r="L794">
        <f t="shared" si="24"/>
        <v>0</v>
      </c>
      <c r="M794" t="str">
        <f t="shared" si="25"/>
        <v>UPDATE PremiumFakturering SET Kategori = 3, MaeglerKommentar = NULL, Faktureret = 0 WHERE BoligID = 1850358 AND AgentRegID = 25115</v>
      </c>
    </row>
    <row r="795" spans="1:13" x14ac:dyDescent="0.25">
      <c r="A795" t="str">
        <f>INDEX(Mæglere!A:A,MATCH(B795,Mæglere!B:B,0))</f>
        <v>Estate Lystrup - Skødstrup</v>
      </c>
      <c r="B795">
        <v>25115</v>
      </c>
      <c r="C795" t="s">
        <v>86</v>
      </c>
      <c r="D795">
        <v>1847815</v>
      </c>
      <c r="E795" t="s">
        <v>233</v>
      </c>
      <c r="F795" t="s">
        <v>866</v>
      </c>
      <c r="G795">
        <v>8530</v>
      </c>
      <c r="H795" t="s">
        <v>257</v>
      </c>
      <c r="I795" s="11">
        <v>44632</v>
      </c>
      <c r="J795" s="12" t="s">
        <v>236</v>
      </c>
      <c r="K795" s="12"/>
      <c r="L795">
        <f t="shared" si="24"/>
        <v>1</v>
      </c>
      <c r="M795" t="str">
        <f t="shared" si="25"/>
        <v>UPDATE PremiumFakturering SET Kategori = 1, MaeglerKommentar = NULL, Faktureret = 1 WHERE BoligID = 1847815 AND AgentRegID = 25115</v>
      </c>
    </row>
    <row r="796" spans="1:13" x14ac:dyDescent="0.25">
      <c r="A796" t="str">
        <f>INDEX(Mæglere!A:A,MATCH(B796,Mæglere!B:B,0))</f>
        <v>Estate Lystrup - Skødstrup</v>
      </c>
      <c r="B796">
        <v>25115</v>
      </c>
      <c r="C796" t="s">
        <v>86</v>
      </c>
      <c r="D796">
        <v>1868137</v>
      </c>
      <c r="E796" t="s">
        <v>233</v>
      </c>
      <c r="F796" t="s">
        <v>867</v>
      </c>
      <c r="G796">
        <v>8541</v>
      </c>
      <c r="H796" t="s">
        <v>257</v>
      </c>
      <c r="I796" s="11">
        <v>44641</v>
      </c>
      <c r="J796" s="12" t="s">
        <v>236</v>
      </c>
      <c r="K796" s="12"/>
      <c r="L796">
        <f t="shared" si="24"/>
        <v>1</v>
      </c>
      <c r="M796" t="str">
        <f t="shared" si="25"/>
        <v>UPDATE PremiumFakturering SET Kategori = 1, MaeglerKommentar = NULL, Faktureret = 1 WHERE BoligID = 1868137 AND AgentRegID = 25115</v>
      </c>
    </row>
    <row r="797" spans="1:13" x14ac:dyDescent="0.25">
      <c r="A797" t="str">
        <f>INDEX(Mæglere!A:A,MATCH(B797,Mæglere!B:B,0))</f>
        <v>Estate Lystrup - Skødstrup</v>
      </c>
      <c r="B797">
        <v>25115</v>
      </c>
      <c r="C797" t="s">
        <v>86</v>
      </c>
      <c r="D797">
        <v>1839387</v>
      </c>
      <c r="E797" t="s">
        <v>233</v>
      </c>
      <c r="F797" t="s">
        <v>868</v>
      </c>
      <c r="G797">
        <v>8520</v>
      </c>
      <c r="H797" t="s">
        <v>257</v>
      </c>
      <c r="I797" s="11">
        <v>44646</v>
      </c>
      <c r="J797" s="12" t="s">
        <v>236</v>
      </c>
      <c r="K797" s="12"/>
      <c r="L797">
        <f t="shared" si="24"/>
        <v>1</v>
      </c>
      <c r="M797" t="str">
        <f t="shared" si="25"/>
        <v>UPDATE PremiumFakturering SET Kategori = 1, MaeglerKommentar = NULL, Faktureret = 1 WHERE BoligID = 1839387 AND AgentRegID = 25115</v>
      </c>
    </row>
    <row r="798" spans="1:13" x14ac:dyDescent="0.25">
      <c r="A798" t="str">
        <f>INDEX(Mæglere!A:A,MATCH(B798,Mæglere!B:B,0))</f>
        <v>Estate Lystrup - Skødstrup</v>
      </c>
      <c r="B798">
        <v>25115</v>
      </c>
      <c r="C798" t="s">
        <v>86</v>
      </c>
      <c r="D798">
        <v>1866091</v>
      </c>
      <c r="E798" t="s">
        <v>246</v>
      </c>
      <c r="F798" t="s">
        <v>869</v>
      </c>
      <c r="G798">
        <v>8520</v>
      </c>
      <c r="H798" t="s">
        <v>257</v>
      </c>
      <c r="I798" s="11">
        <v>44648</v>
      </c>
      <c r="J798" s="12" t="s">
        <v>244</v>
      </c>
      <c r="K798" s="12"/>
      <c r="L798">
        <f t="shared" si="24"/>
        <v>0</v>
      </c>
      <c r="M798" t="str">
        <f t="shared" si="25"/>
        <v>UPDATE PremiumFakturering SET Kategori = 2, MaeglerKommentar = NULL, Faktureret = 0 WHERE BoligID = 1866091 AND AgentRegID = 25115</v>
      </c>
    </row>
    <row r="799" spans="1:13" x14ac:dyDescent="0.25">
      <c r="A799" t="str">
        <f>INDEX(Mæglere!A:A,MATCH(B799,Mæglere!B:B,0))</f>
        <v>Estate Lystrup - Skødstrup</v>
      </c>
      <c r="B799">
        <v>25115</v>
      </c>
      <c r="C799" t="s">
        <v>86</v>
      </c>
      <c r="D799">
        <v>1877400</v>
      </c>
      <c r="E799" t="s">
        <v>233</v>
      </c>
      <c r="F799" t="s">
        <v>870</v>
      </c>
      <c r="G799">
        <v>8520</v>
      </c>
      <c r="H799" t="s">
        <v>257</v>
      </c>
      <c r="I799" s="11">
        <v>44651</v>
      </c>
      <c r="J799" s="12" t="s">
        <v>244</v>
      </c>
      <c r="K799" s="12"/>
      <c r="L799">
        <f t="shared" si="24"/>
        <v>0</v>
      </c>
      <c r="M799" t="str">
        <f t="shared" si="25"/>
        <v>UPDATE PremiumFakturering SET Kategori = 2, MaeglerKommentar = NULL, Faktureret = 0 WHERE BoligID = 1877400 AND AgentRegID = 25115</v>
      </c>
    </row>
    <row r="800" spans="1:13" x14ac:dyDescent="0.25">
      <c r="A800" t="str">
        <f>INDEX(Mæglere!A:A,MATCH(B800,Mæglere!B:B,0))</f>
        <v>Estate Peter Møller (Fredericia)</v>
      </c>
      <c r="B800">
        <v>25121</v>
      </c>
      <c r="C800" t="s">
        <v>87</v>
      </c>
      <c r="D800">
        <v>1874706</v>
      </c>
      <c r="E800" t="s">
        <v>246</v>
      </c>
      <c r="F800" t="s">
        <v>871</v>
      </c>
      <c r="G800">
        <v>7000</v>
      </c>
      <c r="H800" t="s">
        <v>872</v>
      </c>
      <c r="I800" s="11">
        <v>44640</v>
      </c>
      <c r="J800" s="12" t="s">
        <v>244</v>
      </c>
      <c r="K800" s="12"/>
      <c r="L800">
        <f t="shared" si="24"/>
        <v>0</v>
      </c>
      <c r="M800" t="str">
        <f t="shared" si="25"/>
        <v>UPDATE PremiumFakturering SET Kategori = 2, MaeglerKommentar = NULL, Faktureret = 0 WHERE BoligID = 1874706 AND AgentRegID = 25121</v>
      </c>
    </row>
    <row r="801" spans="1:13" x14ac:dyDescent="0.25">
      <c r="A801" t="str">
        <f>INDEX(Mæglere!A:A,MATCH(B801,Mæglere!B:B,0))</f>
        <v>Estate Peter Møller (Fredericia)</v>
      </c>
      <c r="B801">
        <v>25121</v>
      </c>
      <c r="C801" t="s">
        <v>87</v>
      </c>
      <c r="D801">
        <v>1865055</v>
      </c>
      <c r="E801" t="s">
        <v>295</v>
      </c>
      <c r="F801" t="s">
        <v>873</v>
      </c>
      <c r="G801">
        <v>7000</v>
      </c>
      <c r="H801" t="s">
        <v>872</v>
      </c>
      <c r="I801" s="11">
        <v>44641</v>
      </c>
      <c r="J801" s="12" t="s">
        <v>244</v>
      </c>
      <c r="K801" s="12"/>
      <c r="L801">
        <f t="shared" si="24"/>
        <v>0</v>
      </c>
      <c r="M801" t="str">
        <f t="shared" si="25"/>
        <v>UPDATE PremiumFakturering SET Kategori = 2, MaeglerKommentar = NULL, Faktureret = 0 WHERE BoligID = 1865055 AND AgentRegID = 25121</v>
      </c>
    </row>
    <row r="802" spans="1:13" x14ac:dyDescent="0.25">
      <c r="A802" t="str">
        <f>INDEX(Mæglere!A:A,MATCH(B802,Mæglere!B:B,0))</f>
        <v>home Bramming</v>
      </c>
      <c r="B802">
        <v>704</v>
      </c>
      <c r="C802" t="s">
        <v>229</v>
      </c>
      <c r="D802">
        <v>1712104</v>
      </c>
      <c r="E802" t="s">
        <v>233</v>
      </c>
      <c r="F802" t="s">
        <v>1510</v>
      </c>
      <c r="G802">
        <v>6818</v>
      </c>
      <c r="H802" t="s">
        <v>1010</v>
      </c>
      <c r="I802" s="11">
        <v>44651</v>
      </c>
      <c r="J802" s="12" t="s">
        <v>244</v>
      </c>
      <c r="K802" s="12"/>
      <c r="L802">
        <f t="shared" si="24"/>
        <v>0</v>
      </c>
      <c r="M802" t="str">
        <f t="shared" si="25"/>
        <v>UPDATE PremiumFakturering SET Kategori = 2, MaeglerKommentar = NULL, Faktureret = 0 WHERE BoligID = 1712104 AND AgentRegID = 704</v>
      </c>
    </row>
    <row r="803" spans="1:13" x14ac:dyDescent="0.25">
      <c r="A803" t="str">
        <f>INDEX(Mæglere!A:A,MATCH(B803,Mæglere!B:B,0))</f>
        <v>home Dronninglund</v>
      </c>
      <c r="B803">
        <v>711</v>
      </c>
      <c r="C803" t="s">
        <v>230</v>
      </c>
      <c r="D803">
        <v>1859033</v>
      </c>
      <c r="E803" t="s">
        <v>233</v>
      </c>
      <c r="F803" t="s">
        <v>1511</v>
      </c>
      <c r="G803">
        <v>9320</v>
      </c>
      <c r="H803" t="s">
        <v>1512</v>
      </c>
      <c r="I803" s="11">
        <v>44635</v>
      </c>
      <c r="J803" s="12" t="s">
        <v>244</v>
      </c>
      <c r="K803" s="12"/>
      <c r="L803">
        <f t="shared" si="24"/>
        <v>0</v>
      </c>
      <c r="M803" t="str">
        <f t="shared" si="25"/>
        <v>UPDATE PremiumFakturering SET Kategori = 2, MaeglerKommentar = NULL, Faktureret = 0 WHERE BoligID = 1859033 AND AgentRegID = 711</v>
      </c>
    </row>
    <row r="804" spans="1:13" x14ac:dyDescent="0.25">
      <c r="A804" t="str">
        <f>INDEX(Mæglere!A:A,MATCH(B804,Mæglere!B:B,0))</f>
        <v>home Dronninglund</v>
      </c>
      <c r="B804">
        <v>711</v>
      </c>
      <c r="C804" t="s">
        <v>230</v>
      </c>
      <c r="D804">
        <v>1784425</v>
      </c>
      <c r="E804" t="s">
        <v>297</v>
      </c>
      <c r="F804" t="s">
        <v>1513</v>
      </c>
      <c r="G804">
        <v>9330</v>
      </c>
      <c r="H804" t="s">
        <v>1512</v>
      </c>
      <c r="I804" s="11">
        <v>44635</v>
      </c>
      <c r="J804" s="12" t="s">
        <v>244</v>
      </c>
      <c r="K804" s="12"/>
      <c r="L804">
        <f t="shared" si="24"/>
        <v>0</v>
      </c>
      <c r="M804" t="str">
        <f t="shared" si="25"/>
        <v>UPDATE PremiumFakturering SET Kategori = 2, MaeglerKommentar = NULL, Faktureret = 0 WHERE BoligID = 1784425 AND AgentRegID = 711</v>
      </c>
    </row>
    <row r="805" spans="1:13" x14ac:dyDescent="0.25">
      <c r="A805" t="str">
        <f>INDEX(Mæglere!A:A,MATCH(B805,Mæglere!B:B,0))</f>
        <v>home Dronninglund</v>
      </c>
      <c r="B805">
        <v>711</v>
      </c>
      <c r="C805" t="s">
        <v>230</v>
      </c>
      <c r="D805">
        <v>1794268</v>
      </c>
      <c r="E805" t="s">
        <v>233</v>
      </c>
      <c r="F805" t="s">
        <v>1514</v>
      </c>
      <c r="G805">
        <v>9330</v>
      </c>
      <c r="H805" t="s">
        <v>875</v>
      </c>
      <c r="I805" s="11">
        <v>44642</v>
      </c>
      <c r="J805" s="12" t="s">
        <v>244</v>
      </c>
      <c r="K805" s="12"/>
      <c r="L805">
        <f t="shared" si="24"/>
        <v>0</v>
      </c>
      <c r="M805" t="str">
        <f t="shared" si="25"/>
        <v>UPDATE PremiumFakturering SET Kategori = 2, MaeglerKommentar = NULL, Faktureret = 0 WHERE BoligID = 1794268 AND AgentRegID = 711</v>
      </c>
    </row>
    <row r="806" spans="1:13" x14ac:dyDescent="0.25">
      <c r="A806" t="str">
        <f>INDEX(Mæglere!A:A,MATCH(B806,Mæglere!B:B,0))</f>
        <v>home Dronninglund</v>
      </c>
      <c r="B806">
        <v>711</v>
      </c>
      <c r="C806" t="s">
        <v>230</v>
      </c>
      <c r="D806">
        <v>1789111</v>
      </c>
      <c r="E806" t="s">
        <v>233</v>
      </c>
      <c r="F806" t="s">
        <v>1515</v>
      </c>
      <c r="G806">
        <v>9330</v>
      </c>
      <c r="H806" t="s">
        <v>1512</v>
      </c>
      <c r="I806" s="11">
        <v>44644</v>
      </c>
      <c r="J806" s="12" t="s">
        <v>244</v>
      </c>
      <c r="K806" s="12"/>
      <c r="L806">
        <f t="shared" si="24"/>
        <v>0</v>
      </c>
      <c r="M806" t="str">
        <f t="shared" si="25"/>
        <v>UPDATE PremiumFakturering SET Kategori = 2, MaeglerKommentar = NULL, Faktureret = 0 WHERE BoligID = 1789111 AND AgentRegID = 711</v>
      </c>
    </row>
    <row r="807" spans="1:13" x14ac:dyDescent="0.25">
      <c r="A807" t="str">
        <f>INDEX(Mæglere!A:A,MATCH(B807,Mæglere!B:B,0))</f>
        <v>home Dronninglund</v>
      </c>
      <c r="B807">
        <v>711</v>
      </c>
      <c r="C807" t="s">
        <v>230</v>
      </c>
      <c r="D807">
        <v>1483795</v>
      </c>
      <c r="E807" t="s">
        <v>297</v>
      </c>
      <c r="F807" t="s">
        <v>1516</v>
      </c>
      <c r="G807">
        <v>9330</v>
      </c>
      <c r="H807" t="s">
        <v>1512</v>
      </c>
      <c r="I807" s="11">
        <v>44648</v>
      </c>
      <c r="J807" s="12" t="s">
        <v>244</v>
      </c>
      <c r="K807" s="12"/>
      <c r="L807">
        <f t="shared" si="24"/>
        <v>0</v>
      </c>
      <c r="M807" t="str">
        <f t="shared" si="25"/>
        <v>UPDATE PremiumFakturering SET Kategori = 2, MaeglerKommentar = NULL, Faktureret = 0 WHERE BoligID = 1483795 AND AgentRegID = 711</v>
      </c>
    </row>
    <row r="808" spans="1:13" x14ac:dyDescent="0.25">
      <c r="A808" t="str">
        <f>INDEX(Mæglere!A:A,MATCH(B808,Mæglere!B:B,0))</f>
        <v>home Dronninglund</v>
      </c>
      <c r="B808">
        <v>711</v>
      </c>
      <c r="C808" t="s">
        <v>230</v>
      </c>
      <c r="D808">
        <v>1762742</v>
      </c>
      <c r="E808" t="s">
        <v>252</v>
      </c>
      <c r="F808" t="s">
        <v>1517</v>
      </c>
      <c r="G808">
        <v>9340</v>
      </c>
      <c r="H808" t="s">
        <v>1512</v>
      </c>
      <c r="I808" s="11">
        <v>44651</v>
      </c>
      <c r="J808" s="12" t="s">
        <v>244</v>
      </c>
      <c r="K808" s="12"/>
      <c r="L808">
        <f t="shared" si="24"/>
        <v>0</v>
      </c>
      <c r="M808" t="str">
        <f t="shared" si="25"/>
        <v>UPDATE PremiumFakturering SET Kategori = 2, MaeglerKommentar = NULL, Faktureret = 0 WHERE BoligID = 1762742 AND AgentRegID = 711</v>
      </c>
    </row>
    <row r="809" spans="1:13" x14ac:dyDescent="0.25">
      <c r="A809" t="str">
        <f>INDEX(Mæglere!A:A,MATCH(B809,Mæglere!B:B,0))</f>
        <v>home Farum</v>
      </c>
      <c r="B809">
        <v>752</v>
      </c>
      <c r="C809" t="s">
        <v>88</v>
      </c>
      <c r="D809">
        <v>1827551</v>
      </c>
      <c r="E809" t="s">
        <v>233</v>
      </c>
      <c r="F809" t="s">
        <v>1316</v>
      </c>
      <c r="G809">
        <v>3520</v>
      </c>
      <c r="H809" t="s">
        <v>1317</v>
      </c>
      <c r="I809" s="11">
        <v>44621</v>
      </c>
      <c r="J809" s="12" t="s">
        <v>240</v>
      </c>
      <c r="K809" s="12"/>
      <c r="L809">
        <f t="shared" si="24"/>
        <v>0</v>
      </c>
      <c r="M809" t="str">
        <f t="shared" si="25"/>
        <v>UPDATE PremiumFakturering SET Kategori = 3, MaeglerKommentar = NULL, Faktureret = 0 WHERE BoligID = 1827551 AND AgentRegID = 752</v>
      </c>
    </row>
    <row r="810" spans="1:13" x14ac:dyDescent="0.25">
      <c r="A810" t="str">
        <f>INDEX(Mæglere!A:A,MATCH(B810,Mæglere!B:B,0))</f>
        <v>home Farum</v>
      </c>
      <c r="B810">
        <v>752</v>
      </c>
      <c r="C810" t="s">
        <v>88</v>
      </c>
      <c r="D810">
        <v>1851981</v>
      </c>
      <c r="E810" t="s">
        <v>233</v>
      </c>
      <c r="F810" t="s">
        <v>1318</v>
      </c>
      <c r="G810">
        <v>3520</v>
      </c>
      <c r="H810" t="s">
        <v>1317</v>
      </c>
      <c r="I810" s="11">
        <v>44628</v>
      </c>
      <c r="J810" s="12" t="s">
        <v>240</v>
      </c>
      <c r="K810" s="12"/>
      <c r="L810">
        <f t="shared" si="24"/>
        <v>0</v>
      </c>
      <c r="M810" t="str">
        <f t="shared" si="25"/>
        <v>UPDATE PremiumFakturering SET Kategori = 3, MaeglerKommentar = NULL, Faktureret = 0 WHERE BoligID = 1851981 AND AgentRegID = 752</v>
      </c>
    </row>
    <row r="811" spans="1:13" x14ac:dyDescent="0.25">
      <c r="A811" t="str">
        <f>INDEX(Mæglere!A:A,MATCH(B811,Mæglere!B:B,0))</f>
        <v>home Farum</v>
      </c>
      <c r="B811">
        <v>752</v>
      </c>
      <c r="C811" t="s">
        <v>88</v>
      </c>
      <c r="D811">
        <v>1827550</v>
      </c>
      <c r="E811" t="s">
        <v>246</v>
      </c>
      <c r="F811" t="s">
        <v>1319</v>
      </c>
      <c r="G811">
        <v>3520</v>
      </c>
      <c r="H811" t="s">
        <v>1317</v>
      </c>
      <c r="I811" s="11">
        <v>44628</v>
      </c>
      <c r="J811" s="12" t="s">
        <v>236</v>
      </c>
      <c r="K811" s="12"/>
      <c r="L811">
        <f t="shared" si="24"/>
        <v>1</v>
      </c>
      <c r="M811" t="str">
        <f t="shared" si="25"/>
        <v>UPDATE PremiumFakturering SET Kategori = 1, MaeglerKommentar = NULL, Faktureret = 1 WHERE BoligID = 1827550 AND AgentRegID = 752</v>
      </c>
    </row>
    <row r="812" spans="1:13" x14ac:dyDescent="0.25">
      <c r="A812" t="str">
        <f>INDEX(Mæglere!A:A,MATCH(B812,Mæglere!B:B,0))</f>
        <v>home Farum</v>
      </c>
      <c r="B812">
        <v>752</v>
      </c>
      <c r="C812" t="s">
        <v>88</v>
      </c>
      <c r="D812">
        <v>1871657</v>
      </c>
      <c r="E812" t="s">
        <v>255</v>
      </c>
      <c r="F812" t="s">
        <v>1320</v>
      </c>
      <c r="G812">
        <v>3520</v>
      </c>
      <c r="H812" t="s">
        <v>1317</v>
      </c>
      <c r="I812" s="11">
        <v>44643</v>
      </c>
      <c r="J812" s="12" t="s">
        <v>236</v>
      </c>
      <c r="K812" s="12"/>
      <c r="L812">
        <f t="shared" si="24"/>
        <v>1</v>
      </c>
      <c r="M812" t="str">
        <f t="shared" si="25"/>
        <v>UPDATE PremiumFakturering SET Kategori = 1, MaeglerKommentar = NULL, Faktureret = 1 WHERE BoligID = 1871657 AND AgentRegID = 752</v>
      </c>
    </row>
    <row r="813" spans="1:13" x14ac:dyDescent="0.25">
      <c r="A813" t="str">
        <f>INDEX(Mæglere!A:A,MATCH(B813,Mæglere!B:B,0))</f>
        <v>home Farum</v>
      </c>
      <c r="B813">
        <v>752</v>
      </c>
      <c r="C813" t="s">
        <v>88</v>
      </c>
      <c r="D813">
        <v>1863064</v>
      </c>
      <c r="E813" t="s">
        <v>246</v>
      </c>
      <c r="F813" t="s">
        <v>1321</v>
      </c>
      <c r="G813">
        <v>3520</v>
      </c>
      <c r="H813" t="s">
        <v>1317</v>
      </c>
      <c r="I813" s="11">
        <v>44643</v>
      </c>
      <c r="J813" s="12" t="s">
        <v>236</v>
      </c>
      <c r="K813" s="12"/>
      <c r="L813">
        <f t="shared" si="24"/>
        <v>1</v>
      </c>
      <c r="M813" t="str">
        <f t="shared" si="25"/>
        <v>UPDATE PremiumFakturering SET Kategori = 1, MaeglerKommentar = NULL, Faktureret = 1 WHERE BoligID = 1863064 AND AgentRegID = 752</v>
      </c>
    </row>
    <row r="814" spans="1:13" x14ac:dyDescent="0.25">
      <c r="A814" t="str">
        <f>INDEX(Mæglere!A:A,MATCH(B814,Mæglere!B:B,0))</f>
        <v>home Farum</v>
      </c>
      <c r="B814">
        <v>752</v>
      </c>
      <c r="C814" t="s">
        <v>88</v>
      </c>
      <c r="D814">
        <v>1859037</v>
      </c>
      <c r="E814" t="s">
        <v>233</v>
      </c>
      <c r="F814" t="s">
        <v>1322</v>
      </c>
      <c r="G814">
        <v>3520</v>
      </c>
      <c r="H814" t="s">
        <v>1317</v>
      </c>
      <c r="I814" s="11">
        <v>44649</v>
      </c>
      <c r="J814" s="12" t="s">
        <v>244</v>
      </c>
      <c r="K814" s="12"/>
      <c r="L814">
        <f t="shared" si="24"/>
        <v>0</v>
      </c>
      <c r="M814" t="str">
        <f t="shared" si="25"/>
        <v>UPDATE PremiumFakturering SET Kategori = 2, MaeglerKommentar = NULL, Faktureret = 0 WHERE BoligID = 1859037 AND AgentRegID = 752</v>
      </c>
    </row>
    <row r="815" spans="1:13" x14ac:dyDescent="0.25">
      <c r="A815" t="str">
        <f>INDEX(Mæglere!A:A,MATCH(B815,Mæglere!B:B,0))</f>
        <v>home Farum</v>
      </c>
      <c r="B815">
        <v>752</v>
      </c>
      <c r="C815" t="s">
        <v>88</v>
      </c>
      <c r="D815">
        <v>1847630</v>
      </c>
      <c r="E815" t="s">
        <v>255</v>
      </c>
      <c r="F815" t="s">
        <v>1323</v>
      </c>
      <c r="G815">
        <v>3520</v>
      </c>
      <c r="H815" t="s">
        <v>1317</v>
      </c>
      <c r="I815" s="11">
        <v>44650</v>
      </c>
      <c r="J815" s="12" t="s">
        <v>236</v>
      </c>
      <c r="K815" s="12"/>
      <c r="L815">
        <f t="shared" si="24"/>
        <v>1</v>
      </c>
      <c r="M815" t="str">
        <f t="shared" si="25"/>
        <v>UPDATE PremiumFakturering SET Kategori = 1, MaeglerKommentar = NULL, Faktureret = 1 WHERE BoligID = 1847630 AND AgentRegID = 752</v>
      </c>
    </row>
    <row r="816" spans="1:13" x14ac:dyDescent="0.25">
      <c r="A816" t="str">
        <f>INDEX(Mæglere!A:A,MATCH(B816,Mæglere!B:B,0))</f>
        <v>home Hals</v>
      </c>
      <c r="B816">
        <v>1000</v>
      </c>
      <c r="C816" t="s">
        <v>231</v>
      </c>
      <c r="D816">
        <v>1846710</v>
      </c>
      <c r="E816" t="s">
        <v>252</v>
      </c>
      <c r="F816" t="s">
        <v>1518</v>
      </c>
      <c r="G816">
        <v>9370</v>
      </c>
      <c r="H816" t="s">
        <v>1519</v>
      </c>
      <c r="I816" s="11">
        <v>44643</v>
      </c>
      <c r="J816" s="12" t="s">
        <v>244</v>
      </c>
      <c r="K816" s="12"/>
      <c r="L816">
        <f t="shared" si="24"/>
        <v>0</v>
      </c>
      <c r="M816" t="str">
        <f t="shared" si="25"/>
        <v>UPDATE PremiumFakturering SET Kategori = 2, MaeglerKommentar = NULL, Faktureret = 0 WHERE BoligID = 1846710 AND AgentRegID = 1000</v>
      </c>
    </row>
    <row r="817" spans="1:13" x14ac:dyDescent="0.25">
      <c r="A817" t="str">
        <f>INDEX(Mæglere!A:A,MATCH(B817,Mæglere!B:B,0))</f>
        <v>home Hals</v>
      </c>
      <c r="B817">
        <v>1000</v>
      </c>
      <c r="C817" t="s">
        <v>231</v>
      </c>
      <c r="D817">
        <v>1716395</v>
      </c>
      <c r="E817" t="s">
        <v>252</v>
      </c>
      <c r="F817" t="s">
        <v>1520</v>
      </c>
      <c r="G817">
        <v>9370</v>
      </c>
      <c r="H817" t="s">
        <v>1519</v>
      </c>
      <c r="I817" s="11">
        <v>44645</v>
      </c>
      <c r="J817" s="12" t="s">
        <v>244</v>
      </c>
      <c r="K817" s="12"/>
      <c r="L817">
        <f t="shared" si="24"/>
        <v>0</v>
      </c>
      <c r="M817" t="str">
        <f t="shared" si="25"/>
        <v>UPDATE PremiumFakturering SET Kategori = 2, MaeglerKommentar = NULL, Faktureret = 0 WHERE BoligID = 1716395 AND AgentRegID = 1000</v>
      </c>
    </row>
    <row r="818" spans="1:13" x14ac:dyDescent="0.25">
      <c r="A818" t="str">
        <f>INDEX(Mæglere!A:A,MATCH(B818,Mæglere!B:B,0))</f>
        <v>home Korsør</v>
      </c>
      <c r="B818">
        <v>88</v>
      </c>
      <c r="C818" t="s">
        <v>89</v>
      </c>
      <c r="D818">
        <v>1850011</v>
      </c>
      <c r="E818" t="s">
        <v>246</v>
      </c>
      <c r="F818" t="s">
        <v>1145</v>
      </c>
      <c r="G818">
        <v>4220</v>
      </c>
      <c r="H818" t="s">
        <v>1040</v>
      </c>
      <c r="I818" s="11">
        <v>44627</v>
      </c>
      <c r="J818" s="12" t="s">
        <v>236</v>
      </c>
      <c r="K818" s="12" t="s">
        <v>1146</v>
      </c>
      <c r="L818">
        <f t="shared" si="24"/>
        <v>1</v>
      </c>
      <c r="M818" t="str">
        <f t="shared" si="25"/>
        <v>UPDATE PremiumFakturering SET Kategori = 1, MaeglerKommentar = '1-solgt', Faktureret = 1 WHERE BoligID = 1850011 AND AgentRegID = 88</v>
      </c>
    </row>
    <row r="819" spans="1:13" x14ac:dyDescent="0.25">
      <c r="A819" t="str">
        <f>INDEX(Mæglere!A:A,MATCH(B819,Mæglere!B:B,0))</f>
        <v>home Korsør</v>
      </c>
      <c r="B819">
        <v>88</v>
      </c>
      <c r="C819" t="s">
        <v>89</v>
      </c>
      <c r="D819">
        <v>1804297</v>
      </c>
      <c r="E819" t="s">
        <v>233</v>
      </c>
      <c r="F819" t="s">
        <v>1147</v>
      </c>
      <c r="G819">
        <v>4220</v>
      </c>
      <c r="H819" t="s">
        <v>1040</v>
      </c>
      <c r="I819" s="11">
        <v>44627</v>
      </c>
      <c r="J819" s="12" t="s">
        <v>240</v>
      </c>
      <c r="K819" s="12" t="s">
        <v>1148</v>
      </c>
      <c r="L819">
        <f t="shared" si="24"/>
        <v>0</v>
      </c>
      <c r="M819" t="str">
        <f t="shared" si="25"/>
        <v>UPDATE PremiumFakturering SET Kategori = 3, MaeglerKommentar = '3-retursag', Faktureret = 0 WHERE BoligID = 1804297 AND AgentRegID = 88</v>
      </c>
    </row>
    <row r="820" spans="1:13" x14ac:dyDescent="0.25">
      <c r="A820" t="str">
        <f>INDEX(Mæglere!A:A,MATCH(B820,Mæglere!B:B,0))</f>
        <v>home Korsør</v>
      </c>
      <c r="B820">
        <v>88</v>
      </c>
      <c r="C820" t="s">
        <v>89</v>
      </c>
      <c r="D820">
        <v>1840164</v>
      </c>
      <c r="E820" t="s">
        <v>233</v>
      </c>
      <c r="F820" t="s">
        <v>1149</v>
      </c>
      <c r="G820">
        <v>4220</v>
      </c>
      <c r="H820" t="s">
        <v>1040</v>
      </c>
      <c r="I820" s="11">
        <v>44634</v>
      </c>
      <c r="J820" s="12" t="s">
        <v>236</v>
      </c>
      <c r="K820" s="12" t="s">
        <v>1146</v>
      </c>
      <c r="L820">
        <f t="shared" si="24"/>
        <v>1</v>
      </c>
      <c r="M820" t="str">
        <f t="shared" si="25"/>
        <v>UPDATE PremiumFakturering SET Kategori = 1, MaeglerKommentar = '1-solgt', Faktureret = 1 WHERE BoligID = 1840164 AND AgentRegID = 88</v>
      </c>
    </row>
    <row r="821" spans="1:13" x14ac:dyDescent="0.25">
      <c r="A821" t="str">
        <f>INDEX(Mæglere!A:A,MATCH(B821,Mæglere!B:B,0))</f>
        <v>home Korsør</v>
      </c>
      <c r="B821">
        <v>88</v>
      </c>
      <c r="C821" t="s">
        <v>89</v>
      </c>
      <c r="D821">
        <v>1850012</v>
      </c>
      <c r="E821" t="s">
        <v>233</v>
      </c>
      <c r="F821" t="s">
        <v>1150</v>
      </c>
      <c r="G821">
        <v>4220</v>
      </c>
      <c r="H821" t="s">
        <v>1040</v>
      </c>
      <c r="I821" s="11">
        <v>44642</v>
      </c>
      <c r="J821" s="12" t="s">
        <v>236</v>
      </c>
      <c r="K821" s="12" t="s">
        <v>1146</v>
      </c>
      <c r="L821">
        <f t="shared" si="24"/>
        <v>1</v>
      </c>
      <c r="M821" t="str">
        <f t="shared" si="25"/>
        <v>UPDATE PremiumFakturering SET Kategori = 1, MaeglerKommentar = '1-solgt', Faktureret = 1 WHERE BoligID = 1850012 AND AgentRegID = 88</v>
      </c>
    </row>
    <row r="822" spans="1:13" x14ac:dyDescent="0.25">
      <c r="A822" t="str">
        <f>INDEX(Mæglere!A:A,MATCH(B822,Mæglere!B:B,0))</f>
        <v>home Korsør</v>
      </c>
      <c r="B822">
        <v>88</v>
      </c>
      <c r="C822" t="s">
        <v>89</v>
      </c>
      <c r="D822">
        <v>1859526</v>
      </c>
      <c r="E822" t="s">
        <v>255</v>
      </c>
      <c r="F822" t="s">
        <v>1151</v>
      </c>
      <c r="G822">
        <v>4220</v>
      </c>
      <c r="H822" t="s">
        <v>1040</v>
      </c>
      <c r="I822" s="11">
        <v>44649</v>
      </c>
      <c r="J822" s="12" t="s">
        <v>236</v>
      </c>
      <c r="K822" s="12" t="s">
        <v>1146</v>
      </c>
      <c r="L822">
        <f t="shared" si="24"/>
        <v>1</v>
      </c>
      <c r="M822" t="str">
        <f t="shared" si="25"/>
        <v>UPDATE PremiumFakturering SET Kategori = 1, MaeglerKommentar = '1-solgt', Faktureret = 1 WHERE BoligID = 1859526 AND AgentRegID = 88</v>
      </c>
    </row>
    <row r="823" spans="1:13" x14ac:dyDescent="0.25">
      <c r="A823" t="str">
        <f>INDEX(Mæglere!A:A,MATCH(B823,Mæglere!B:B,0))</f>
        <v>home Korsør</v>
      </c>
      <c r="B823">
        <v>88</v>
      </c>
      <c r="C823" t="s">
        <v>89</v>
      </c>
      <c r="D823">
        <v>1857343</v>
      </c>
      <c r="E823" t="s">
        <v>246</v>
      </c>
      <c r="F823" t="s">
        <v>1152</v>
      </c>
      <c r="G823">
        <v>4220</v>
      </c>
      <c r="H823" t="s">
        <v>1040</v>
      </c>
      <c r="I823" s="11">
        <v>44650</v>
      </c>
      <c r="J823" s="12" t="s">
        <v>236</v>
      </c>
      <c r="K823" s="12" t="s">
        <v>1146</v>
      </c>
      <c r="L823">
        <f t="shared" si="24"/>
        <v>1</v>
      </c>
      <c r="M823" t="str">
        <f t="shared" si="25"/>
        <v>UPDATE PremiumFakturering SET Kategori = 1, MaeglerKommentar = '1-solgt', Faktureret = 1 WHERE BoligID = 1857343 AND AgentRegID = 88</v>
      </c>
    </row>
    <row r="824" spans="1:13" x14ac:dyDescent="0.25">
      <c r="A824" t="str">
        <f>INDEX(Mæglere!A:A,MATCH(B824,Mæglere!B:B,0))</f>
        <v>home Korsør</v>
      </c>
      <c r="B824">
        <v>88</v>
      </c>
      <c r="C824" t="s">
        <v>89</v>
      </c>
      <c r="D824">
        <v>1849609</v>
      </c>
      <c r="E824" t="s">
        <v>255</v>
      </c>
      <c r="F824" t="s">
        <v>1153</v>
      </c>
      <c r="G824">
        <v>4220</v>
      </c>
      <c r="H824" t="s">
        <v>1040</v>
      </c>
      <c r="I824" s="11">
        <v>44651</v>
      </c>
      <c r="J824" s="12" t="s">
        <v>236</v>
      </c>
      <c r="K824" s="12" t="s">
        <v>1146</v>
      </c>
      <c r="L824">
        <f t="shared" si="24"/>
        <v>1</v>
      </c>
      <c r="M824" t="str">
        <f t="shared" si="25"/>
        <v>UPDATE PremiumFakturering SET Kategori = 1, MaeglerKommentar = '1-solgt', Faktureret = 1 WHERE BoligID = 1849609 AND AgentRegID = 88</v>
      </c>
    </row>
    <row r="825" spans="1:13" x14ac:dyDescent="0.25">
      <c r="A825" t="str">
        <f>INDEX(Mæglere!A:A,MATCH(B825,Mæglere!B:B,0))</f>
        <v>home Korsør</v>
      </c>
      <c r="B825">
        <v>88</v>
      </c>
      <c r="C825" t="s">
        <v>89</v>
      </c>
      <c r="D825">
        <v>1805339</v>
      </c>
      <c r="E825" t="s">
        <v>252</v>
      </c>
      <c r="F825" t="s">
        <v>1154</v>
      </c>
      <c r="G825">
        <v>4220</v>
      </c>
      <c r="H825" t="s">
        <v>1040</v>
      </c>
      <c r="I825" s="11">
        <v>44651</v>
      </c>
      <c r="J825" s="12" t="s">
        <v>236</v>
      </c>
      <c r="K825" s="12" t="s">
        <v>1146</v>
      </c>
      <c r="L825">
        <f t="shared" si="24"/>
        <v>1</v>
      </c>
      <c r="M825" t="str">
        <f t="shared" si="25"/>
        <v>UPDATE PremiumFakturering SET Kategori = 1, MaeglerKommentar = '1-solgt', Faktureret = 1 WHERE BoligID = 1805339 AND AgentRegID = 88</v>
      </c>
    </row>
    <row r="826" spans="1:13" x14ac:dyDescent="0.25">
      <c r="A826" t="str">
        <f>INDEX(Mæglere!A:A,MATCH(B826,Mæglere!B:B,0))</f>
        <v>home Skagen</v>
      </c>
      <c r="B826">
        <v>650</v>
      </c>
      <c r="C826" t="s">
        <v>90</v>
      </c>
      <c r="D826">
        <v>1774412</v>
      </c>
      <c r="E826" t="s">
        <v>233</v>
      </c>
      <c r="F826" t="s">
        <v>874</v>
      </c>
      <c r="G826">
        <v>9990</v>
      </c>
      <c r="H826" t="s">
        <v>875</v>
      </c>
      <c r="I826" s="11">
        <v>44628</v>
      </c>
      <c r="J826" s="12" t="s">
        <v>236</v>
      </c>
      <c r="K826" s="12"/>
      <c r="L826">
        <f t="shared" si="24"/>
        <v>1</v>
      </c>
      <c r="M826" t="str">
        <f t="shared" si="25"/>
        <v>UPDATE PremiumFakturering SET Kategori = 1, MaeglerKommentar = NULL, Faktureret = 1 WHERE BoligID = 1774412 AND AgentRegID = 650</v>
      </c>
    </row>
    <row r="827" spans="1:13" x14ac:dyDescent="0.25">
      <c r="A827" t="str">
        <f>INDEX(Mæglere!A:A,MATCH(B827,Mæglere!B:B,0))</f>
        <v>home Skagen</v>
      </c>
      <c r="B827">
        <v>650</v>
      </c>
      <c r="C827" t="s">
        <v>90</v>
      </c>
      <c r="D827">
        <v>1864652</v>
      </c>
      <c r="E827" t="s">
        <v>252</v>
      </c>
      <c r="F827" t="s">
        <v>876</v>
      </c>
      <c r="G827">
        <v>9990</v>
      </c>
      <c r="H827" t="s">
        <v>875</v>
      </c>
      <c r="I827" s="11">
        <v>44635</v>
      </c>
      <c r="J827" s="12" t="s">
        <v>236</v>
      </c>
      <c r="K827" s="12"/>
      <c r="L827">
        <f t="shared" si="24"/>
        <v>1</v>
      </c>
      <c r="M827" t="str">
        <f t="shared" si="25"/>
        <v>UPDATE PremiumFakturering SET Kategori = 1, MaeglerKommentar = NULL, Faktureret = 1 WHERE BoligID = 1864652 AND AgentRegID = 650</v>
      </c>
    </row>
    <row r="828" spans="1:13" x14ac:dyDescent="0.25">
      <c r="A828" t="str">
        <f>INDEX(Mæglere!A:A,MATCH(B828,Mæglere!B:B,0))</f>
        <v>home Skagen</v>
      </c>
      <c r="B828">
        <v>650</v>
      </c>
      <c r="C828" t="s">
        <v>90</v>
      </c>
      <c r="D828">
        <v>1771104</v>
      </c>
      <c r="E828" t="s">
        <v>255</v>
      </c>
      <c r="F828" t="s">
        <v>877</v>
      </c>
      <c r="G828">
        <v>9990</v>
      </c>
      <c r="H828" t="s">
        <v>875</v>
      </c>
      <c r="I828" s="11">
        <v>44641</v>
      </c>
      <c r="J828" s="12" t="s">
        <v>236</v>
      </c>
      <c r="K828" s="12"/>
      <c r="L828">
        <f t="shared" si="24"/>
        <v>1</v>
      </c>
      <c r="M828" t="str">
        <f t="shared" si="25"/>
        <v>UPDATE PremiumFakturering SET Kategori = 1, MaeglerKommentar = NULL, Faktureret = 1 WHERE BoligID = 1771104 AND AgentRegID = 650</v>
      </c>
    </row>
    <row r="829" spans="1:13" x14ac:dyDescent="0.25">
      <c r="A829" t="str">
        <f>INDEX(Mæglere!A:A,MATCH(B829,Mæglere!B:B,0))</f>
        <v>home Skagen</v>
      </c>
      <c r="B829">
        <v>650</v>
      </c>
      <c r="C829" t="s">
        <v>90</v>
      </c>
      <c r="D829">
        <v>1869366</v>
      </c>
      <c r="E829" t="s">
        <v>233</v>
      </c>
      <c r="F829" t="s">
        <v>878</v>
      </c>
      <c r="G829">
        <v>9990</v>
      </c>
      <c r="H829" t="s">
        <v>875</v>
      </c>
      <c r="I829" s="11">
        <v>44646</v>
      </c>
      <c r="J829" s="12" t="s">
        <v>236</v>
      </c>
      <c r="K829" s="12"/>
      <c r="L829">
        <f t="shared" si="24"/>
        <v>1</v>
      </c>
      <c r="M829" t="str">
        <f t="shared" si="25"/>
        <v>UPDATE PremiumFakturering SET Kategori = 1, MaeglerKommentar = NULL, Faktureret = 1 WHERE BoligID = 1869366 AND AgentRegID = 650</v>
      </c>
    </row>
    <row r="830" spans="1:13" x14ac:dyDescent="0.25">
      <c r="A830" t="str">
        <f>INDEX(Mæglere!A:A,MATCH(B830,Mæglere!B:B,0))</f>
        <v>home Skagen</v>
      </c>
      <c r="B830">
        <v>650</v>
      </c>
      <c r="C830" t="s">
        <v>90</v>
      </c>
      <c r="D830">
        <v>1860474</v>
      </c>
      <c r="E830" t="s">
        <v>252</v>
      </c>
      <c r="F830" t="s">
        <v>879</v>
      </c>
      <c r="G830">
        <v>9982</v>
      </c>
      <c r="H830" t="s">
        <v>875</v>
      </c>
      <c r="I830" s="11">
        <v>44649</v>
      </c>
      <c r="J830" s="12" t="s">
        <v>236</v>
      </c>
      <c r="K830" s="12"/>
      <c r="L830">
        <f t="shared" si="24"/>
        <v>1</v>
      </c>
      <c r="M830" t="str">
        <f t="shared" si="25"/>
        <v>UPDATE PremiumFakturering SET Kategori = 1, MaeglerKommentar = NULL, Faktureret = 1 WHERE BoligID = 1860474 AND AgentRegID = 650</v>
      </c>
    </row>
    <row r="831" spans="1:13" x14ac:dyDescent="0.25">
      <c r="A831" t="str">
        <f>INDEX(Mæglere!A:A,MATCH(B831,Mæglere!B:B,0))</f>
        <v>home Skagen</v>
      </c>
      <c r="B831">
        <v>650</v>
      </c>
      <c r="C831" t="s">
        <v>90</v>
      </c>
      <c r="D831">
        <v>1845895</v>
      </c>
      <c r="E831" t="s">
        <v>233</v>
      </c>
      <c r="F831" t="s">
        <v>880</v>
      </c>
      <c r="G831">
        <v>9982</v>
      </c>
      <c r="H831" t="s">
        <v>875</v>
      </c>
      <c r="I831" s="11">
        <v>44650</v>
      </c>
      <c r="J831" s="12" t="s">
        <v>236</v>
      </c>
      <c r="K831" s="12"/>
      <c r="L831">
        <f t="shared" si="24"/>
        <v>1</v>
      </c>
      <c r="M831" t="str">
        <f t="shared" si="25"/>
        <v>UPDATE PremiumFakturering SET Kategori = 1, MaeglerKommentar = NULL, Faktureret = 1 WHERE BoligID = 1845895 AND AgentRegID = 650</v>
      </c>
    </row>
    <row r="832" spans="1:13" x14ac:dyDescent="0.25">
      <c r="A832" t="str">
        <f>INDEX(Mæglere!A:A,MATCH(B832,Mæglere!B:B,0))</f>
        <v>home Østerbro - Svanemøllen</v>
      </c>
      <c r="B832">
        <v>173</v>
      </c>
      <c r="C832" t="s">
        <v>91</v>
      </c>
      <c r="D832">
        <v>1863190</v>
      </c>
      <c r="E832" t="s">
        <v>255</v>
      </c>
      <c r="F832" t="s">
        <v>881</v>
      </c>
      <c r="G832">
        <v>2100</v>
      </c>
      <c r="H832" t="s">
        <v>405</v>
      </c>
      <c r="I832" s="11">
        <v>44615</v>
      </c>
      <c r="J832" s="12" t="s">
        <v>236</v>
      </c>
      <c r="K832" s="12"/>
      <c r="L832">
        <f t="shared" si="24"/>
        <v>1</v>
      </c>
      <c r="M832" t="str">
        <f t="shared" si="25"/>
        <v>UPDATE PremiumFakturering SET Kategori = 1, MaeglerKommentar = NULL, Faktureret = 1 WHERE BoligID = 1863190 AND AgentRegID = 173</v>
      </c>
    </row>
    <row r="833" spans="1:13" x14ac:dyDescent="0.25">
      <c r="A833" t="str">
        <f>INDEX(Mæglere!A:A,MATCH(B833,Mæglere!B:B,0))</f>
        <v>home Østerbro - Svanemøllen</v>
      </c>
      <c r="B833">
        <v>173</v>
      </c>
      <c r="C833" t="s">
        <v>91</v>
      </c>
      <c r="D833">
        <v>1854572</v>
      </c>
      <c r="E833" t="s">
        <v>255</v>
      </c>
      <c r="F833" t="s">
        <v>882</v>
      </c>
      <c r="G833">
        <v>2100</v>
      </c>
      <c r="H833" t="s">
        <v>405</v>
      </c>
      <c r="I833" s="11">
        <v>44621</v>
      </c>
      <c r="J833" s="12" t="s">
        <v>236</v>
      </c>
      <c r="K833" s="12"/>
      <c r="L833">
        <f t="shared" si="24"/>
        <v>1</v>
      </c>
      <c r="M833" t="str">
        <f t="shared" si="25"/>
        <v>UPDATE PremiumFakturering SET Kategori = 1, MaeglerKommentar = NULL, Faktureret = 1 WHERE BoligID = 1854572 AND AgentRegID = 173</v>
      </c>
    </row>
    <row r="834" spans="1:13" x14ac:dyDescent="0.25">
      <c r="A834" t="str">
        <f>INDEX(Mæglere!A:A,MATCH(B834,Mæglere!B:B,0))</f>
        <v>home Østerbro - Svanemøllen</v>
      </c>
      <c r="B834">
        <v>173</v>
      </c>
      <c r="C834" t="s">
        <v>91</v>
      </c>
      <c r="D834">
        <v>1842084</v>
      </c>
      <c r="E834" t="s">
        <v>255</v>
      </c>
      <c r="F834" t="s">
        <v>883</v>
      </c>
      <c r="G834">
        <v>2100</v>
      </c>
      <c r="H834" t="s">
        <v>405</v>
      </c>
      <c r="I834" s="11">
        <v>44628</v>
      </c>
      <c r="J834" s="12" t="s">
        <v>240</v>
      </c>
      <c r="K834" s="12"/>
      <c r="L834">
        <f t="shared" si="24"/>
        <v>0</v>
      </c>
      <c r="M834" t="str">
        <f t="shared" si="25"/>
        <v>UPDATE PremiumFakturering SET Kategori = 3, MaeglerKommentar = NULL, Faktureret = 0 WHERE BoligID = 1842084 AND AgentRegID = 173</v>
      </c>
    </row>
    <row r="835" spans="1:13" x14ac:dyDescent="0.25">
      <c r="A835" t="str">
        <f>INDEX(Mæglere!A:A,MATCH(B835,Mæglere!B:B,0))</f>
        <v>home Østerbro - Svanemøllen</v>
      </c>
      <c r="B835">
        <v>173</v>
      </c>
      <c r="C835" t="s">
        <v>91</v>
      </c>
      <c r="D835">
        <v>1829530</v>
      </c>
      <c r="E835" t="s">
        <v>255</v>
      </c>
      <c r="F835" t="s">
        <v>884</v>
      </c>
      <c r="G835">
        <v>2100</v>
      </c>
      <c r="H835" t="s">
        <v>405</v>
      </c>
      <c r="I835" s="11">
        <v>44634</v>
      </c>
      <c r="J835" s="12" t="s">
        <v>240</v>
      </c>
      <c r="K835" s="12"/>
      <c r="L835">
        <f t="shared" ref="L835:L898" si="26">IF(J835="1 - Solgt",1,0)</f>
        <v>0</v>
      </c>
      <c r="M835" t="str">
        <f t="shared" ref="M835:M898" si="27">IF(OR(K835="",LEFT(J835,1)=1),"UPDATE PremiumFakturering SET Kategori = "&amp;LEFT(J835,1)&amp;", MaeglerKommentar = NULL, Faktureret = "&amp;L835&amp;" WHERE BoligID = "&amp;D835&amp;" AND AgentRegID = "&amp;B835,"UPDATE PremiumFakturering SET Kategori = "&amp;LEFT(J835,1)&amp;", MaeglerKommentar = '"&amp;K835&amp;"', Faktureret = "&amp;L835&amp;" WHERE BoligID = "&amp;D835&amp;" AND AgentRegID = "&amp;B835)</f>
        <v>UPDATE PremiumFakturering SET Kategori = 3, MaeglerKommentar = NULL, Faktureret = 0 WHERE BoligID = 1829530 AND AgentRegID = 173</v>
      </c>
    </row>
    <row r="836" spans="1:13" x14ac:dyDescent="0.25">
      <c r="A836" t="str">
        <f>INDEX(Mæglere!A:A,MATCH(B836,Mæglere!B:B,0))</f>
        <v>home Østerbro - Svanemøllen</v>
      </c>
      <c r="B836">
        <v>173</v>
      </c>
      <c r="C836" t="s">
        <v>91</v>
      </c>
      <c r="D836">
        <v>1829531</v>
      </c>
      <c r="E836" t="s">
        <v>255</v>
      </c>
      <c r="F836" t="s">
        <v>885</v>
      </c>
      <c r="G836">
        <v>2100</v>
      </c>
      <c r="H836" t="s">
        <v>405</v>
      </c>
      <c r="I836" s="11">
        <v>44634</v>
      </c>
      <c r="J836" s="12" t="s">
        <v>240</v>
      </c>
      <c r="K836" s="12"/>
      <c r="L836">
        <f t="shared" si="26"/>
        <v>0</v>
      </c>
      <c r="M836" t="str">
        <f t="shared" si="27"/>
        <v>UPDATE PremiumFakturering SET Kategori = 3, MaeglerKommentar = NULL, Faktureret = 0 WHERE BoligID = 1829531 AND AgentRegID = 173</v>
      </c>
    </row>
    <row r="837" spans="1:13" x14ac:dyDescent="0.25">
      <c r="A837" t="str">
        <f>INDEX(Mæglere!A:A,MATCH(B837,Mæglere!B:B,0))</f>
        <v>home Østerbro - Svanemøllen</v>
      </c>
      <c r="B837">
        <v>173</v>
      </c>
      <c r="C837" t="s">
        <v>91</v>
      </c>
      <c r="D837">
        <v>1862014</v>
      </c>
      <c r="E837" t="s">
        <v>255</v>
      </c>
      <c r="F837" t="s">
        <v>886</v>
      </c>
      <c r="G837">
        <v>2100</v>
      </c>
      <c r="H837" t="s">
        <v>405</v>
      </c>
      <c r="I837" s="11">
        <v>44637</v>
      </c>
      <c r="J837" s="12" t="s">
        <v>236</v>
      </c>
      <c r="K837" s="12"/>
      <c r="L837">
        <f t="shared" si="26"/>
        <v>1</v>
      </c>
      <c r="M837" t="str">
        <f t="shared" si="27"/>
        <v>UPDATE PremiumFakturering SET Kategori = 1, MaeglerKommentar = NULL, Faktureret = 1 WHERE BoligID = 1862014 AND AgentRegID = 173</v>
      </c>
    </row>
    <row r="838" spans="1:13" x14ac:dyDescent="0.25">
      <c r="A838" t="str">
        <f>INDEX(Mæglere!A:A,MATCH(B838,Mæglere!B:B,0))</f>
        <v>home Østerbro - Svanemøllen</v>
      </c>
      <c r="B838">
        <v>173</v>
      </c>
      <c r="C838" t="s">
        <v>91</v>
      </c>
      <c r="D838">
        <v>1871655</v>
      </c>
      <c r="E838" t="s">
        <v>255</v>
      </c>
      <c r="F838" t="s">
        <v>887</v>
      </c>
      <c r="G838">
        <v>2100</v>
      </c>
      <c r="H838" t="s">
        <v>405</v>
      </c>
      <c r="I838" s="11">
        <v>44638</v>
      </c>
      <c r="J838" s="12" t="s">
        <v>236</v>
      </c>
      <c r="K838" s="12"/>
      <c r="L838">
        <f t="shared" si="26"/>
        <v>1</v>
      </c>
      <c r="M838" t="str">
        <f t="shared" si="27"/>
        <v>UPDATE PremiumFakturering SET Kategori = 1, MaeglerKommentar = NULL, Faktureret = 1 WHERE BoligID = 1871655 AND AgentRegID = 173</v>
      </c>
    </row>
    <row r="839" spans="1:13" x14ac:dyDescent="0.25">
      <c r="A839" t="str">
        <f>INDEX(Mæglere!A:A,MATCH(B839,Mæglere!B:B,0))</f>
        <v>home Østerbro - Svanemøllen</v>
      </c>
      <c r="B839">
        <v>173</v>
      </c>
      <c r="C839" t="s">
        <v>91</v>
      </c>
      <c r="D839">
        <v>1853031</v>
      </c>
      <c r="E839" t="s">
        <v>255</v>
      </c>
      <c r="F839" t="s">
        <v>888</v>
      </c>
      <c r="G839">
        <v>2100</v>
      </c>
      <c r="H839" t="s">
        <v>405</v>
      </c>
      <c r="I839" s="11">
        <v>44644</v>
      </c>
      <c r="J839" s="12" t="s">
        <v>236</v>
      </c>
      <c r="K839" s="12"/>
      <c r="L839">
        <f t="shared" si="26"/>
        <v>1</v>
      </c>
      <c r="M839" t="str">
        <f t="shared" si="27"/>
        <v>UPDATE PremiumFakturering SET Kategori = 1, MaeglerKommentar = NULL, Faktureret = 1 WHERE BoligID = 1853031 AND AgentRegID = 173</v>
      </c>
    </row>
    <row r="840" spans="1:13" x14ac:dyDescent="0.25">
      <c r="A840" t="str">
        <f>INDEX(Mæglere!A:A,MATCH(B840,Mæglere!B:B,0))</f>
        <v>home Østerbro - Svanemøllen</v>
      </c>
      <c r="B840">
        <v>531</v>
      </c>
      <c r="C840" t="s">
        <v>92</v>
      </c>
      <c r="D840">
        <v>1859800</v>
      </c>
      <c r="E840" t="s">
        <v>255</v>
      </c>
      <c r="F840" t="s">
        <v>889</v>
      </c>
      <c r="G840">
        <v>2100</v>
      </c>
      <c r="H840" t="s">
        <v>405</v>
      </c>
      <c r="I840" s="11">
        <v>44624</v>
      </c>
      <c r="J840" s="12" t="s">
        <v>236</v>
      </c>
      <c r="K840" s="12"/>
      <c r="L840">
        <f t="shared" si="26"/>
        <v>1</v>
      </c>
      <c r="M840" t="str">
        <f t="shared" si="27"/>
        <v>UPDATE PremiumFakturering SET Kategori = 1, MaeglerKommentar = NULL, Faktureret = 1 WHERE BoligID = 1859800 AND AgentRegID = 531</v>
      </c>
    </row>
    <row r="841" spans="1:13" x14ac:dyDescent="0.25">
      <c r="A841" t="str">
        <f>INDEX(Mæglere!A:A,MATCH(B841,Mæglere!B:B,0))</f>
        <v>home Østerbro - Svanemøllen</v>
      </c>
      <c r="B841">
        <v>531</v>
      </c>
      <c r="C841" t="s">
        <v>92</v>
      </c>
      <c r="D841">
        <v>1857463</v>
      </c>
      <c r="E841" t="s">
        <v>255</v>
      </c>
      <c r="F841" t="s">
        <v>890</v>
      </c>
      <c r="G841">
        <v>2100</v>
      </c>
      <c r="H841" t="s">
        <v>405</v>
      </c>
      <c r="I841" s="11">
        <v>44626</v>
      </c>
      <c r="J841" s="12" t="s">
        <v>236</v>
      </c>
      <c r="K841" s="12"/>
      <c r="L841">
        <f t="shared" si="26"/>
        <v>1</v>
      </c>
      <c r="M841" t="str">
        <f t="shared" si="27"/>
        <v>UPDATE PremiumFakturering SET Kategori = 1, MaeglerKommentar = NULL, Faktureret = 1 WHERE BoligID = 1857463 AND AgentRegID = 531</v>
      </c>
    </row>
    <row r="842" spans="1:13" x14ac:dyDescent="0.25">
      <c r="A842" t="str">
        <f>INDEX(Mæglere!A:A,MATCH(B842,Mæglere!B:B,0))</f>
        <v>home Østerbro - Svanemøllen</v>
      </c>
      <c r="B842">
        <v>531</v>
      </c>
      <c r="C842" t="s">
        <v>92</v>
      </c>
      <c r="D842">
        <v>1862866</v>
      </c>
      <c r="E842" t="s">
        <v>255</v>
      </c>
      <c r="F842" t="s">
        <v>891</v>
      </c>
      <c r="G842">
        <v>2100</v>
      </c>
      <c r="H842" t="s">
        <v>405</v>
      </c>
      <c r="I842" s="11">
        <v>44631</v>
      </c>
      <c r="J842" s="12" t="s">
        <v>236</v>
      </c>
      <c r="K842" s="12"/>
      <c r="L842">
        <f t="shared" si="26"/>
        <v>1</v>
      </c>
      <c r="M842" t="str">
        <f t="shared" si="27"/>
        <v>UPDATE PremiumFakturering SET Kategori = 1, MaeglerKommentar = NULL, Faktureret = 1 WHERE BoligID = 1862866 AND AgentRegID = 531</v>
      </c>
    </row>
    <row r="843" spans="1:13" x14ac:dyDescent="0.25">
      <c r="A843" t="str">
        <f>INDEX(Mæglere!A:A,MATCH(B843,Mæglere!B:B,0))</f>
        <v>home Østerbro - Svanemøllen</v>
      </c>
      <c r="B843">
        <v>531</v>
      </c>
      <c r="C843" t="s">
        <v>92</v>
      </c>
      <c r="D843">
        <v>1863082</v>
      </c>
      <c r="E843" t="s">
        <v>255</v>
      </c>
      <c r="F843" t="s">
        <v>892</v>
      </c>
      <c r="G843">
        <v>2100</v>
      </c>
      <c r="H843" t="s">
        <v>405</v>
      </c>
      <c r="I843" s="11">
        <v>44648</v>
      </c>
      <c r="J843" s="12" t="s">
        <v>244</v>
      </c>
      <c r="K843" s="12"/>
      <c r="L843">
        <f t="shared" si="26"/>
        <v>0</v>
      </c>
      <c r="M843" t="str">
        <f t="shared" si="27"/>
        <v>UPDATE PremiumFakturering SET Kategori = 2, MaeglerKommentar = NULL, Faktureret = 0 WHERE BoligID = 1863082 AND AgentRegID = 531</v>
      </c>
    </row>
    <row r="844" spans="1:13" x14ac:dyDescent="0.25">
      <c r="A844" t="str">
        <f>INDEX(Mæglere!A:A,MATCH(B844,Mæglere!B:B,0))</f>
        <v>home Østerbro - Svanemøllen</v>
      </c>
      <c r="B844">
        <v>531</v>
      </c>
      <c r="C844" t="s">
        <v>92</v>
      </c>
      <c r="D844">
        <v>1870799</v>
      </c>
      <c r="E844" t="s">
        <v>255</v>
      </c>
      <c r="F844" t="s">
        <v>893</v>
      </c>
      <c r="G844">
        <v>2100</v>
      </c>
      <c r="H844" t="s">
        <v>405</v>
      </c>
      <c r="I844" s="11">
        <v>44650</v>
      </c>
      <c r="J844" s="12" t="s">
        <v>236</v>
      </c>
      <c r="K844" s="12"/>
      <c r="L844">
        <f t="shared" si="26"/>
        <v>1</v>
      </c>
      <c r="M844" t="str">
        <f t="shared" si="27"/>
        <v>UPDATE PremiumFakturering SET Kategori = 1, MaeglerKommentar = NULL, Faktureret = 1 WHERE BoligID = 1870799 AND AgentRegID = 531</v>
      </c>
    </row>
    <row r="845" spans="1:13" x14ac:dyDescent="0.25">
      <c r="A845" t="str">
        <f>INDEX(Mæglere!A:A,MATCH(B845,Mæglere!B:B,0))</f>
        <v>home Østerbro - Svanemøllen</v>
      </c>
      <c r="B845">
        <v>531</v>
      </c>
      <c r="C845" t="s">
        <v>92</v>
      </c>
      <c r="D845">
        <v>1873736</v>
      </c>
      <c r="E845" t="s">
        <v>255</v>
      </c>
      <c r="F845" t="s">
        <v>894</v>
      </c>
      <c r="G845">
        <v>2100</v>
      </c>
      <c r="H845" t="s">
        <v>405</v>
      </c>
      <c r="I845" s="11">
        <v>44651</v>
      </c>
      <c r="J845" s="12" t="s">
        <v>244</v>
      </c>
      <c r="K845" s="12"/>
      <c r="L845">
        <f t="shared" si="26"/>
        <v>0</v>
      </c>
      <c r="M845" t="str">
        <f t="shared" si="27"/>
        <v>UPDATE PremiumFakturering SET Kategori = 2, MaeglerKommentar = NULL, Faktureret = 0 WHERE BoligID = 1873736 AND AgentRegID = 531</v>
      </c>
    </row>
    <row r="846" spans="1:13" x14ac:dyDescent="0.25">
      <c r="A846" t="str">
        <f>INDEX(Mæglere!A:A,MATCH(B846,Mæglere!B:B,0))</f>
        <v>LokalBolig Charlottenlund/Klampenborg</v>
      </c>
      <c r="B846">
        <v>20288</v>
      </c>
      <c r="C846" t="s">
        <v>93</v>
      </c>
      <c r="D846">
        <v>1851498</v>
      </c>
      <c r="E846" t="s">
        <v>246</v>
      </c>
      <c r="F846" t="s">
        <v>895</v>
      </c>
      <c r="G846">
        <v>2920</v>
      </c>
      <c r="H846" t="s">
        <v>243</v>
      </c>
      <c r="I846" s="11">
        <v>44593</v>
      </c>
      <c r="J846" s="12" t="s">
        <v>236</v>
      </c>
      <c r="K846" s="12"/>
      <c r="L846">
        <f t="shared" si="26"/>
        <v>1</v>
      </c>
      <c r="M846" t="str">
        <f t="shared" si="27"/>
        <v>UPDATE PremiumFakturering SET Kategori = 1, MaeglerKommentar = NULL, Faktureret = 1 WHERE BoligID = 1851498 AND AgentRegID = 20288</v>
      </c>
    </row>
    <row r="847" spans="1:13" x14ac:dyDescent="0.25">
      <c r="A847" t="str">
        <f>INDEX(Mæglere!A:A,MATCH(B847,Mæglere!B:B,0))</f>
        <v>LokalBolig Charlottenlund/Klampenborg</v>
      </c>
      <c r="B847">
        <v>20288</v>
      </c>
      <c r="C847" t="s">
        <v>93</v>
      </c>
      <c r="D847">
        <v>1821437</v>
      </c>
      <c r="E847" t="s">
        <v>233</v>
      </c>
      <c r="F847" t="s">
        <v>896</v>
      </c>
      <c r="G847">
        <v>2920</v>
      </c>
      <c r="H847" t="s">
        <v>243</v>
      </c>
      <c r="I847" s="11">
        <v>44614</v>
      </c>
      <c r="J847" s="12" t="s">
        <v>240</v>
      </c>
      <c r="K847" s="12"/>
      <c r="L847">
        <f t="shared" si="26"/>
        <v>0</v>
      </c>
      <c r="M847" t="str">
        <f t="shared" si="27"/>
        <v>UPDATE PremiumFakturering SET Kategori = 3, MaeglerKommentar = NULL, Faktureret = 0 WHERE BoligID = 1821437 AND AgentRegID = 20288</v>
      </c>
    </row>
    <row r="848" spans="1:13" x14ac:dyDescent="0.25">
      <c r="A848" t="str">
        <f>INDEX(Mæglere!A:A,MATCH(B848,Mæglere!B:B,0))</f>
        <v>LokalBolig Charlottenlund/Klampenborg</v>
      </c>
      <c r="B848">
        <v>20288</v>
      </c>
      <c r="C848" t="s">
        <v>93</v>
      </c>
      <c r="D848">
        <v>1860027</v>
      </c>
      <c r="E848" t="s">
        <v>233</v>
      </c>
      <c r="F848" t="s">
        <v>897</v>
      </c>
      <c r="G848">
        <v>2920</v>
      </c>
      <c r="H848" t="s">
        <v>243</v>
      </c>
      <c r="I848" s="11">
        <v>44616</v>
      </c>
      <c r="J848" s="12" t="s">
        <v>244</v>
      </c>
      <c r="K848" s="12"/>
      <c r="L848">
        <f t="shared" si="26"/>
        <v>0</v>
      </c>
      <c r="M848" t="str">
        <f t="shared" si="27"/>
        <v>UPDATE PremiumFakturering SET Kategori = 2, MaeglerKommentar = NULL, Faktureret = 0 WHERE BoligID = 1860027 AND AgentRegID = 20288</v>
      </c>
    </row>
    <row r="849" spans="1:13" x14ac:dyDescent="0.25">
      <c r="A849" t="str">
        <f>INDEX(Mæglere!A:A,MATCH(B849,Mæglere!B:B,0))</f>
        <v>LokalBolig Charlottenlund/Klampenborg</v>
      </c>
      <c r="B849">
        <v>20288</v>
      </c>
      <c r="C849" t="s">
        <v>93</v>
      </c>
      <c r="D849">
        <v>1843110</v>
      </c>
      <c r="E849" t="s">
        <v>233</v>
      </c>
      <c r="F849" t="s">
        <v>898</v>
      </c>
      <c r="G849">
        <v>2920</v>
      </c>
      <c r="H849" t="s">
        <v>243</v>
      </c>
      <c r="I849" s="11">
        <v>44620</v>
      </c>
      <c r="J849" s="12" t="s">
        <v>240</v>
      </c>
      <c r="K849" s="12"/>
      <c r="L849">
        <f t="shared" si="26"/>
        <v>0</v>
      </c>
      <c r="M849" t="str">
        <f t="shared" si="27"/>
        <v>UPDATE PremiumFakturering SET Kategori = 3, MaeglerKommentar = NULL, Faktureret = 0 WHERE BoligID = 1843110 AND AgentRegID = 20288</v>
      </c>
    </row>
    <row r="850" spans="1:13" x14ac:dyDescent="0.25">
      <c r="A850" t="str">
        <f>INDEX(Mæglere!A:A,MATCH(B850,Mæglere!B:B,0))</f>
        <v>LokalBolig Charlottenlund/Klampenborg</v>
      </c>
      <c r="B850">
        <v>20288</v>
      </c>
      <c r="C850" t="s">
        <v>93</v>
      </c>
      <c r="D850">
        <v>1827676</v>
      </c>
      <c r="E850" t="s">
        <v>459</v>
      </c>
      <c r="F850" t="s">
        <v>899</v>
      </c>
      <c r="G850">
        <v>2920</v>
      </c>
      <c r="H850" t="s">
        <v>243</v>
      </c>
      <c r="I850" s="11">
        <v>44623</v>
      </c>
      <c r="J850" s="12" t="s">
        <v>236</v>
      </c>
      <c r="K850" s="12"/>
      <c r="L850">
        <f t="shared" si="26"/>
        <v>1</v>
      </c>
      <c r="M850" t="str">
        <f t="shared" si="27"/>
        <v>UPDATE PremiumFakturering SET Kategori = 1, MaeglerKommentar = NULL, Faktureret = 1 WHERE BoligID = 1827676 AND AgentRegID = 20288</v>
      </c>
    </row>
    <row r="851" spans="1:13" x14ac:dyDescent="0.25">
      <c r="A851" t="str">
        <f>INDEX(Mæglere!A:A,MATCH(B851,Mæglere!B:B,0))</f>
        <v>LokalBolig Charlottenlund/Klampenborg</v>
      </c>
      <c r="B851">
        <v>20288</v>
      </c>
      <c r="C851" t="s">
        <v>93</v>
      </c>
      <c r="D851">
        <v>1851859</v>
      </c>
      <c r="E851" t="s">
        <v>255</v>
      </c>
      <c r="F851" t="s">
        <v>900</v>
      </c>
      <c r="G851">
        <v>2930</v>
      </c>
      <c r="H851" t="s">
        <v>243</v>
      </c>
      <c r="I851" s="11">
        <v>44623</v>
      </c>
      <c r="J851" s="12" t="s">
        <v>236</v>
      </c>
      <c r="K851" s="12"/>
      <c r="L851">
        <f t="shared" si="26"/>
        <v>1</v>
      </c>
      <c r="M851" t="str">
        <f t="shared" si="27"/>
        <v>UPDATE PremiumFakturering SET Kategori = 1, MaeglerKommentar = NULL, Faktureret = 1 WHERE BoligID = 1851859 AND AgentRegID = 20288</v>
      </c>
    </row>
    <row r="852" spans="1:13" x14ac:dyDescent="0.25">
      <c r="A852" t="str">
        <f>INDEX(Mæglere!A:A,MATCH(B852,Mæglere!B:B,0))</f>
        <v>LokalBolig Charlottenlund/Klampenborg</v>
      </c>
      <c r="B852">
        <v>20288</v>
      </c>
      <c r="C852" t="s">
        <v>93</v>
      </c>
      <c r="D852">
        <v>1830156</v>
      </c>
      <c r="E852" t="s">
        <v>233</v>
      </c>
      <c r="F852" t="s">
        <v>901</v>
      </c>
      <c r="G852">
        <v>2920</v>
      </c>
      <c r="H852" t="s">
        <v>243</v>
      </c>
      <c r="I852" s="11">
        <v>44627</v>
      </c>
      <c r="J852" s="12" t="s">
        <v>236</v>
      </c>
      <c r="K852" s="12"/>
      <c r="L852">
        <f t="shared" si="26"/>
        <v>1</v>
      </c>
      <c r="M852" t="str">
        <f t="shared" si="27"/>
        <v>UPDATE PremiumFakturering SET Kategori = 1, MaeglerKommentar = NULL, Faktureret = 1 WHERE BoligID = 1830156 AND AgentRegID = 20288</v>
      </c>
    </row>
    <row r="853" spans="1:13" x14ac:dyDescent="0.25">
      <c r="A853" t="str">
        <f>INDEX(Mæglere!A:A,MATCH(B853,Mæglere!B:B,0))</f>
        <v>LokalBolig Charlottenlund/Klampenborg</v>
      </c>
      <c r="B853">
        <v>20288</v>
      </c>
      <c r="C853" t="s">
        <v>93</v>
      </c>
      <c r="D853">
        <v>1800295</v>
      </c>
      <c r="E853" t="s">
        <v>255</v>
      </c>
      <c r="F853" t="s">
        <v>903</v>
      </c>
      <c r="G853">
        <v>2920</v>
      </c>
      <c r="H853" t="s">
        <v>243</v>
      </c>
      <c r="I853" s="11">
        <v>44630</v>
      </c>
      <c r="J853" s="12" t="s">
        <v>236</v>
      </c>
      <c r="K853" s="12"/>
      <c r="L853">
        <f t="shared" si="26"/>
        <v>1</v>
      </c>
      <c r="M853" t="str">
        <f t="shared" si="27"/>
        <v>UPDATE PremiumFakturering SET Kategori = 1, MaeglerKommentar = NULL, Faktureret = 1 WHERE BoligID = 1800295 AND AgentRegID = 20288</v>
      </c>
    </row>
    <row r="854" spans="1:13" x14ac:dyDescent="0.25">
      <c r="A854" t="str">
        <f>INDEX(Mæglere!A:A,MATCH(B854,Mæglere!B:B,0))</f>
        <v>LokalBolig Charlottenlund/Klampenborg</v>
      </c>
      <c r="B854">
        <v>20288</v>
      </c>
      <c r="C854" t="s">
        <v>93</v>
      </c>
      <c r="D854">
        <v>1867291</v>
      </c>
      <c r="E854" t="s">
        <v>233</v>
      </c>
      <c r="F854" t="s">
        <v>902</v>
      </c>
      <c r="G854">
        <v>2930</v>
      </c>
      <c r="H854" t="s">
        <v>243</v>
      </c>
      <c r="I854" s="11">
        <v>44630</v>
      </c>
      <c r="J854" s="12" t="s">
        <v>236</v>
      </c>
      <c r="K854" s="12"/>
      <c r="L854">
        <f t="shared" si="26"/>
        <v>1</v>
      </c>
      <c r="M854" t="str">
        <f t="shared" si="27"/>
        <v>UPDATE PremiumFakturering SET Kategori = 1, MaeglerKommentar = NULL, Faktureret = 1 WHERE BoligID = 1867291 AND AgentRegID = 20288</v>
      </c>
    </row>
    <row r="855" spans="1:13" x14ac:dyDescent="0.25">
      <c r="A855" t="str">
        <f>INDEX(Mæglere!A:A,MATCH(B855,Mæglere!B:B,0))</f>
        <v>LokalBolig Charlottenlund/Klampenborg</v>
      </c>
      <c r="B855">
        <v>20288</v>
      </c>
      <c r="C855" t="s">
        <v>93</v>
      </c>
      <c r="D855">
        <v>1824838</v>
      </c>
      <c r="E855" t="s">
        <v>459</v>
      </c>
      <c r="F855" t="s">
        <v>904</v>
      </c>
      <c r="G855">
        <v>2920</v>
      </c>
      <c r="H855" t="s">
        <v>243</v>
      </c>
      <c r="I855" s="11">
        <v>44643</v>
      </c>
      <c r="J855" s="12" t="s">
        <v>236</v>
      </c>
      <c r="K855" s="12"/>
      <c r="L855">
        <f t="shared" si="26"/>
        <v>1</v>
      </c>
      <c r="M855" t="str">
        <f t="shared" si="27"/>
        <v>UPDATE PremiumFakturering SET Kategori = 1, MaeglerKommentar = NULL, Faktureret = 1 WHERE BoligID = 1824838 AND AgentRegID = 20288</v>
      </c>
    </row>
    <row r="856" spans="1:13" x14ac:dyDescent="0.25">
      <c r="A856" t="str">
        <f>INDEX(Mæglere!A:A,MATCH(B856,Mæglere!B:B,0))</f>
        <v>LokalBolig Charlottenlund/Klampenborg</v>
      </c>
      <c r="B856">
        <v>20288</v>
      </c>
      <c r="C856" t="s">
        <v>93</v>
      </c>
      <c r="D856">
        <v>1833239</v>
      </c>
      <c r="E856" t="s">
        <v>233</v>
      </c>
      <c r="F856" t="s">
        <v>905</v>
      </c>
      <c r="G856">
        <v>2920</v>
      </c>
      <c r="H856" t="s">
        <v>243</v>
      </c>
      <c r="I856" s="11">
        <v>44645</v>
      </c>
      <c r="J856" s="12" t="s">
        <v>236</v>
      </c>
      <c r="K856" s="12"/>
      <c r="L856">
        <f t="shared" si="26"/>
        <v>1</v>
      </c>
      <c r="M856" t="str">
        <f t="shared" si="27"/>
        <v>UPDATE PremiumFakturering SET Kategori = 1, MaeglerKommentar = NULL, Faktureret = 1 WHERE BoligID = 1833239 AND AgentRegID = 20288</v>
      </c>
    </row>
    <row r="857" spans="1:13" x14ac:dyDescent="0.25">
      <c r="A857" t="str">
        <f>INDEX(Mæglere!A:A,MATCH(B857,Mæglere!B:B,0))</f>
        <v>LokalBolig Charlottenlund/Klampenborg</v>
      </c>
      <c r="B857">
        <v>20288</v>
      </c>
      <c r="C857" t="s">
        <v>93</v>
      </c>
      <c r="D857">
        <v>1857807</v>
      </c>
      <c r="E857" t="s">
        <v>255</v>
      </c>
      <c r="F857" t="s">
        <v>906</v>
      </c>
      <c r="G857">
        <v>2920</v>
      </c>
      <c r="H857" t="s">
        <v>243</v>
      </c>
      <c r="I857" s="11">
        <v>44645</v>
      </c>
      <c r="J857" s="12" t="s">
        <v>236</v>
      </c>
      <c r="K857" s="12"/>
      <c r="L857">
        <f t="shared" si="26"/>
        <v>1</v>
      </c>
      <c r="M857" t="str">
        <f t="shared" si="27"/>
        <v>UPDATE PremiumFakturering SET Kategori = 1, MaeglerKommentar = NULL, Faktureret = 1 WHERE BoligID = 1857807 AND AgentRegID = 20288</v>
      </c>
    </row>
    <row r="858" spans="1:13" x14ac:dyDescent="0.25">
      <c r="A858" t="str">
        <f>INDEX(Mæglere!A:A,MATCH(B858,Mæglere!B:B,0))</f>
        <v>LokalBolig Charlottenlund/Klampenborg</v>
      </c>
      <c r="B858">
        <v>20288</v>
      </c>
      <c r="C858" t="s">
        <v>93</v>
      </c>
      <c r="D858">
        <v>1848459</v>
      </c>
      <c r="E858" t="s">
        <v>255</v>
      </c>
      <c r="F858" t="s">
        <v>907</v>
      </c>
      <c r="G858">
        <v>2920</v>
      </c>
      <c r="H858" t="s">
        <v>243</v>
      </c>
      <c r="I858" s="11">
        <v>44649</v>
      </c>
      <c r="J858" s="12" t="s">
        <v>236</v>
      </c>
      <c r="K858" s="12"/>
      <c r="L858">
        <f t="shared" si="26"/>
        <v>1</v>
      </c>
      <c r="M858" t="str">
        <f t="shared" si="27"/>
        <v>UPDATE PremiumFakturering SET Kategori = 1, MaeglerKommentar = NULL, Faktureret = 1 WHERE BoligID = 1848459 AND AgentRegID = 20288</v>
      </c>
    </row>
    <row r="859" spans="1:13" x14ac:dyDescent="0.25">
      <c r="A859" t="str">
        <f>INDEX(Mæglere!A:A,MATCH(B859,Mæglere!B:B,0))</f>
        <v>LokalBolig Charlottenlund/Klampenborg</v>
      </c>
      <c r="B859">
        <v>20288</v>
      </c>
      <c r="C859" t="s">
        <v>93</v>
      </c>
      <c r="D859">
        <v>1842038</v>
      </c>
      <c r="E859" t="s">
        <v>459</v>
      </c>
      <c r="F859" t="s">
        <v>908</v>
      </c>
      <c r="G859">
        <v>2920</v>
      </c>
      <c r="H859" t="s">
        <v>243</v>
      </c>
      <c r="I859" s="11">
        <v>44650</v>
      </c>
      <c r="J859" s="12" t="s">
        <v>244</v>
      </c>
      <c r="K859" s="12"/>
      <c r="L859">
        <f t="shared" si="26"/>
        <v>0</v>
      </c>
      <c r="M859" t="str">
        <f t="shared" si="27"/>
        <v>UPDATE PremiumFakturering SET Kategori = 2, MaeglerKommentar = NULL, Faktureret = 0 WHERE BoligID = 1842038 AND AgentRegID = 20288</v>
      </c>
    </row>
    <row r="860" spans="1:13" x14ac:dyDescent="0.25">
      <c r="A860" t="str">
        <f>INDEX(Mæglere!A:A,MATCH(B860,Mæglere!B:B,0))</f>
        <v>LokalBolig Hellerup</v>
      </c>
      <c r="B860">
        <v>19239</v>
      </c>
      <c r="C860" t="s">
        <v>94</v>
      </c>
      <c r="D860">
        <v>1848809</v>
      </c>
      <c r="E860" t="s">
        <v>255</v>
      </c>
      <c r="F860" t="s">
        <v>909</v>
      </c>
      <c r="G860">
        <v>2900</v>
      </c>
      <c r="H860" t="s">
        <v>243</v>
      </c>
      <c r="I860" s="11">
        <v>44594</v>
      </c>
      <c r="J860" s="12" t="s">
        <v>236</v>
      </c>
      <c r="K860" s="12"/>
      <c r="L860">
        <f t="shared" si="26"/>
        <v>1</v>
      </c>
      <c r="M860" t="str">
        <f t="shared" si="27"/>
        <v>UPDATE PremiumFakturering SET Kategori = 1, MaeglerKommentar = NULL, Faktureret = 1 WHERE BoligID = 1848809 AND AgentRegID = 19239</v>
      </c>
    </row>
    <row r="861" spans="1:13" x14ac:dyDescent="0.25">
      <c r="A861" t="str">
        <f>INDEX(Mæglere!A:A,MATCH(B861,Mæglere!B:B,0))</f>
        <v>LokalBolig Hellerup</v>
      </c>
      <c r="B861">
        <v>19239</v>
      </c>
      <c r="C861" t="s">
        <v>94</v>
      </c>
      <c r="D861">
        <v>1826938</v>
      </c>
      <c r="E861" t="s">
        <v>255</v>
      </c>
      <c r="F861" t="s">
        <v>910</v>
      </c>
      <c r="G861">
        <v>2900</v>
      </c>
      <c r="H861" t="s">
        <v>243</v>
      </c>
      <c r="I861" s="11">
        <v>44603</v>
      </c>
      <c r="J861" s="12" t="s">
        <v>236</v>
      </c>
      <c r="K861" s="12"/>
      <c r="L861">
        <f t="shared" si="26"/>
        <v>1</v>
      </c>
      <c r="M861" t="str">
        <f t="shared" si="27"/>
        <v>UPDATE PremiumFakturering SET Kategori = 1, MaeglerKommentar = NULL, Faktureret = 1 WHERE BoligID = 1826938 AND AgentRegID = 19239</v>
      </c>
    </row>
    <row r="862" spans="1:13" x14ac:dyDescent="0.25">
      <c r="A862" t="str">
        <f>INDEX(Mæglere!A:A,MATCH(B862,Mæglere!B:B,0))</f>
        <v>LokalBolig Hellerup</v>
      </c>
      <c r="B862">
        <v>19239</v>
      </c>
      <c r="C862" t="s">
        <v>94</v>
      </c>
      <c r="D862">
        <v>1840242</v>
      </c>
      <c r="E862" t="s">
        <v>255</v>
      </c>
      <c r="F862" t="s">
        <v>911</v>
      </c>
      <c r="G862">
        <v>2900</v>
      </c>
      <c r="H862" t="s">
        <v>243</v>
      </c>
      <c r="I862" s="11">
        <v>44603</v>
      </c>
      <c r="J862" s="12" t="s">
        <v>236</v>
      </c>
      <c r="K862" s="12"/>
      <c r="L862">
        <f t="shared" si="26"/>
        <v>1</v>
      </c>
      <c r="M862" t="str">
        <f t="shared" si="27"/>
        <v>UPDATE PremiumFakturering SET Kategori = 1, MaeglerKommentar = NULL, Faktureret = 1 WHERE BoligID = 1840242 AND AgentRegID = 19239</v>
      </c>
    </row>
    <row r="863" spans="1:13" x14ac:dyDescent="0.25">
      <c r="A863" t="str">
        <f>INDEX(Mæglere!A:A,MATCH(B863,Mæglere!B:B,0))</f>
        <v>LokalBolig Hellerup</v>
      </c>
      <c r="B863">
        <v>19239</v>
      </c>
      <c r="C863" t="s">
        <v>94</v>
      </c>
      <c r="D863">
        <v>1845195</v>
      </c>
      <c r="E863" t="s">
        <v>233</v>
      </c>
      <c r="F863" t="s">
        <v>912</v>
      </c>
      <c r="G863">
        <v>2900</v>
      </c>
      <c r="H863" t="s">
        <v>243</v>
      </c>
      <c r="I863" s="11">
        <v>44610</v>
      </c>
      <c r="J863" s="12" t="s">
        <v>236</v>
      </c>
      <c r="K863" s="12"/>
      <c r="L863">
        <f t="shared" si="26"/>
        <v>1</v>
      </c>
      <c r="M863" t="str">
        <f t="shared" si="27"/>
        <v>UPDATE PremiumFakturering SET Kategori = 1, MaeglerKommentar = NULL, Faktureret = 1 WHERE BoligID = 1845195 AND AgentRegID = 19239</v>
      </c>
    </row>
    <row r="864" spans="1:13" x14ac:dyDescent="0.25">
      <c r="A864" t="str">
        <f>INDEX(Mæglere!A:A,MATCH(B864,Mæglere!B:B,0))</f>
        <v>LokalBolig Hellerup</v>
      </c>
      <c r="B864">
        <v>19239</v>
      </c>
      <c r="C864" t="s">
        <v>94</v>
      </c>
      <c r="D864">
        <v>1823150</v>
      </c>
      <c r="E864" t="s">
        <v>233</v>
      </c>
      <c r="F864" t="s">
        <v>913</v>
      </c>
      <c r="G864">
        <v>2900</v>
      </c>
      <c r="H864" t="s">
        <v>243</v>
      </c>
      <c r="I864" s="11">
        <v>44620</v>
      </c>
      <c r="J864" s="12" t="s">
        <v>240</v>
      </c>
      <c r="K864" s="12"/>
      <c r="L864">
        <f t="shared" si="26"/>
        <v>0</v>
      </c>
      <c r="M864" t="str">
        <f t="shared" si="27"/>
        <v>UPDATE PremiumFakturering SET Kategori = 3, MaeglerKommentar = NULL, Faktureret = 0 WHERE BoligID = 1823150 AND AgentRegID = 19239</v>
      </c>
    </row>
    <row r="865" spans="1:13" x14ac:dyDescent="0.25">
      <c r="A865" t="str">
        <f>INDEX(Mæglere!A:A,MATCH(B865,Mæglere!B:B,0))</f>
        <v>LokalBolig Hellerup</v>
      </c>
      <c r="B865">
        <v>19239</v>
      </c>
      <c r="C865" t="s">
        <v>94</v>
      </c>
      <c r="D865">
        <v>1834142</v>
      </c>
      <c r="E865" t="s">
        <v>255</v>
      </c>
      <c r="F865" t="s">
        <v>914</v>
      </c>
      <c r="G865">
        <v>2900</v>
      </c>
      <c r="H865" t="s">
        <v>243</v>
      </c>
      <c r="I865" s="11">
        <v>44622</v>
      </c>
      <c r="J865" s="12" t="s">
        <v>236</v>
      </c>
      <c r="K865" s="12"/>
      <c r="L865">
        <f t="shared" si="26"/>
        <v>1</v>
      </c>
      <c r="M865" t="str">
        <f t="shared" si="27"/>
        <v>UPDATE PremiumFakturering SET Kategori = 1, MaeglerKommentar = NULL, Faktureret = 1 WHERE BoligID = 1834142 AND AgentRegID = 19239</v>
      </c>
    </row>
    <row r="866" spans="1:13" x14ac:dyDescent="0.25">
      <c r="A866" t="str">
        <f>INDEX(Mæglere!A:A,MATCH(B866,Mæglere!B:B,0))</f>
        <v>LokalBolig Hellerup</v>
      </c>
      <c r="B866">
        <v>19239</v>
      </c>
      <c r="C866" t="s">
        <v>94</v>
      </c>
      <c r="D866">
        <v>1843182</v>
      </c>
      <c r="E866" t="s">
        <v>255</v>
      </c>
      <c r="F866" t="s">
        <v>915</v>
      </c>
      <c r="G866">
        <v>2900</v>
      </c>
      <c r="H866" t="s">
        <v>243</v>
      </c>
      <c r="I866" s="11">
        <v>44623</v>
      </c>
      <c r="J866" s="12" t="s">
        <v>236</v>
      </c>
      <c r="K866" s="12"/>
      <c r="L866">
        <f t="shared" si="26"/>
        <v>1</v>
      </c>
      <c r="M866" t="str">
        <f t="shared" si="27"/>
        <v>UPDATE PremiumFakturering SET Kategori = 1, MaeglerKommentar = NULL, Faktureret = 1 WHERE BoligID = 1843182 AND AgentRegID = 19239</v>
      </c>
    </row>
    <row r="867" spans="1:13" x14ac:dyDescent="0.25">
      <c r="A867" t="str">
        <f>INDEX(Mæglere!A:A,MATCH(B867,Mæglere!B:B,0))</f>
        <v>LokalBolig Hellerup</v>
      </c>
      <c r="B867">
        <v>19239</v>
      </c>
      <c r="C867" t="s">
        <v>94</v>
      </c>
      <c r="D867">
        <v>1866558</v>
      </c>
      <c r="E867" t="s">
        <v>233</v>
      </c>
      <c r="F867" t="s">
        <v>916</v>
      </c>
      <c r="G867">
        <v>2900</v>
      </c>
      <c r="H867" t="s">
        <v>243</v>
      </c>
      <c r="I867" s="11">
        <v>44627</v>
      </c>
      <c r="J867" s="12" t="s">
        <v>236</v>
      </c>
      <c r="K867" s="12"/>
      <c r="L867">
        <f t="shared" si="26"/>
        <v>1</v>
      </c>
      <c r="M867" t="str">
        <f t="shared" si="27"/>
        <v>UPDATE PremiumFakturering SET Kategori = 1, MaeglerKommentar = NULL, Faktureret = 1 WHERE BoligID = 1866558 AND AgentRegID = 19239</v>
      </c>
    </row>
    <row r="868" spans="1:13" x14ac:dyDescent="0.25">
      <c r="A868" t="str">
        <f>INDEX(Mæglere!A:A,MATCH(B868,Mæglere!B:B,0))</f>
        <v>LokalBolig Hellerup</v>
      </c>
      <c r="B868">
        <v>19239</v>
      </c>
      <c r="C868" t="s">
        <v>94</v>
      </c>
      <c r="D868">
        <v>1855611</v>
      </c>
      <c r="E868" t="s">
        <v>233</v>
      </c>
      <c r="F868" t="s">
        <v>917</v>
      </c>
      <c r="G868">
        <v>2900</v>
      </c>
      <c r="H868" t="s">
        <v>243</v>
      </c>
      <c r="I868" s="11">
        <v>44627</v>
      </c>
      <c r="J868" s="12" t="s">
        <v>236</v>
      </c>
      <c r="K868" s="12"/>
      <c r="L868">
        <f t="shared" si="26"/>
        <v>1</v>
      </c>
      <c r="M868" t="str">
        <f t="shared" si="27"/>
        <v>UPDATE PremiumFakturering SET Kategori = 1, MaeglerKommentar = NULL, Faktureret = 1 WHERE BoligID = 1855611 AND AgentRegID = 19239</v>
      </c>
    </row>
    <row r="869" spans="1:13" x14ac:dyDescent="0.25">
      <c r="A869" t="str">
        <f>INDEX(Mæglere!A:A,MATCH(B869,Mæglere!B:B,0))</f>
        <v>LokalBolig Hellerup</v>
      </c>
      <c r="B869">
        <v>19239</v>
      </c>
      <c r="C869" t="s">
        <v>94</v>
      </c>
      <c r="D869">
        <v>1862573</v>
      </c>
      <c r="E869" t="s">
        <v>255</v>
      </c>
      <c r="F869" t="s">
        <v>918</v>
      </c>
      <c r="G869">
        <v>2900</v>
      </c>
      <c r="H869" t="s">
        <v>243</v>
      </c>
      <c r="I869" s="11">
        <v>44629</v>
      </c>
      <c r="J869" s="12" t="s">
        <v>236</v>
      </c>
      <c r="K869" s="12"/>
      <c r="L869">
        <f t="shared" si="26"/>
        <v>1</v>
      </c>
      <c r="M869" t="str">
        <f t="shared" si="27"/>
        <v>UPDATE PremiumFakturering SET Kategori = 1, MaeglerKommentar = NULL, Faktureret = 1 WHERE BoligID = 1862573 AND AgentRegID = 19239</v>
      </c>
    </row>
    <row r="870" spans="1:13" x14ac:dyDescent="0.25">
      <c r="A870" t="str">
        <f>INDEX(Mæglere!A:A,MATCH(B870,Mæglere!B:B,0))</f>
        <v>LokalBolig Hellerup</v>
      </c>
      <c r="B870">
        <v>19239</v>
      </c>
      <c r="C870" t="s">
        <v>94</v>
      </c>
      <c r="D870">
        <v>1839909</v>
      </c>
      <c r="E870" t="s">
        <v>255</v>
      </c>
      <c r="F870" t="s">
        <v>919</v>
      </c>
      <c r="G870">
        <v>2900</v>
      </c>
      <c r="H870" t="s">
        <v>405</v>
      </c>
      <c r="I870" s="11">
        <v>44638</v>
      </c>
      <c r="J870" s="12" t="s">
        <v>236</v>
      </c>
      <c r="K870" s="12"/>
      <c r="L870">
        <f t="shared" si="26"/>
        <v>1</v>
      </c>
      <c r="M870" t="str">
        <f t="shared" si="27"/>
        <v>UPDATE PremiumFakturering SET Kategori = 1, MaeglerKommentar = NULL, Faktureret = 1 WHERE BoligID = 1839909 AND AgentRegID = 19239</v>
      </c>
    </row>
    <row r="871" spans="1:13" x14ac:dyDescent="0.25">
      <c r="A871" t="str">
        <f>INDEX(Mæglere!A:A,MATCH(B871,Mæglere!B:B,0))</f>
        <v>LokalBolig Hellerup</v>
      </c>
      <c r="B871">
        <v>19239</v>
      </c>
      <c r="C871" t="s">
        <v>94</v>
      </c>
      <c r="D871">
        <v>1822185</v>
      </c>
      <c r="E871" t="s">
        <v>255</v>
      </c>
      <c r="F871" t="s">
        <v>920</v>
      </c>
      <c r="G871">
        <v>2900</v>
      </c>
      <c r="H871" t="s">
        <v>243</v>
      </c>
      <c r="I871" s="11">
        <v>44647</v>
      </c>
      <c r="J871" s="12" t="s">
        <v>236</v>
      </c>
      <c r="K871" s="12"/>
      <c r="L871">
        <f t="shared" si="26"/>
        <v>1</v>
      </c>
      <c r="M871" t="str">
        <f t="shared" si="27"/>
        <v>UPDATE PremiumFakturering SET Kategori = 1, MaeglerKommentar = NULL, Faktureret = 1 WHERE BoligID = 1822185 AND AgentRegID = 19239</v>
      </c>
    </row>
    <row r="872" spans="1:13" x14ac:dyDescent="0.25">
      <c r="A872" t="str">
        <f>INDEX(Mæglere!A:A,MATCH(B872,Mæglere!B:B,0))</f>
        <v>LokalBolig Hellerup</v>
      </c>
      <c r="B872">
        <v>19239</v>
      </c>
      <c r="C872" t="s">
        <v>94</v>
      </c>
      <c r="D872">
        <v>1866970</v>
      </c>
      <c r="E872" t="s">
        <v>255</v>
      </c>
      <c r="F872" t="s">
        <v>921</v>
      </c>
      <c r="G872">
        <v>2900</v>
      </c>
      <c r="H872" t="s">
        <v>243</v>
      </c>
      <c r="I872" s="11">
        <v>44649</v>
      </c>
      <c r="J872" s="12" t="s">
        <v>236</v>
      </c>
      <c r="K872" s="12"/>
      <c r="L872">
        <f t="shared" si="26"/>
        <v>1</v>
      </c>
      <c r="M872" t="str">
        <f t="shared" si="27"/>
        <v>UPDATE PremiumFakturering SET Kategori = 1, MaeglerKommentar = NULL, Faktureret = 1 WHERE BoligID = 1866970 AND AgentRegID = 19239</v>
      </c>
    </row>
    <row r="873" spans="1:13" x14ac:dyDescent="0.25">
      <c r="A873" t="str">
        <f>INDEX(Mæglere!A:A,MATCH(B873,Mæglere!B:B,0))</f>
        <v>LokalBolig Hellerup</v>
      </c>
      <c r="B873">
        <v>19239</v>
      </c>
      <c r="C873" t="s">
        <v>94</v>
      </c>
      <c r="D873">
        <v>1782649</v>
      </c>
      <c r="E873" t="s">
        <v>255</v>
      </c>
      <c r="F873" t="s">
        <v>922</v>
      </c>
      <c r="G873">
        <v>2900</v>
      </c>
      <c r="H873" t="s">
        <v>243</v>
      </c>
      <c r="I873" s="11">
        <v>44650</v>
      </c>
      <c r="J873" s="12" t="s">
        <v>244</v>
      </c>
      <c r="K873" s="12"/>
      <c r="L873">
        <f t="shared" si="26"/>
        <v>0</v>
      </c>
      <c r="M873" t="str">
        <f t="shared" si="27"/>
        <v>UPDATE PremiumFakturering SET Kategori = 2, MaeglerKommentar = NULL, Faktureret = 0 WHERE BoligID = 1782649 AND AgentRegID = 19239</v>
      </c>
    </row>
    <row r="874" spans="1:13" x14ac:dyDescent="0.25">
      <c r="A874" t="str">
        <f>INDEX(Mæglere!A:A,MATCH(B874,Mæglere!B:B,0))</f>
        <v>Nybolig Blåvand</v>
      </c>
      <c r="B874">
        <v>142</v>
      </c>
      <c r="C874" t="s">
        <v>95</v>
      </c>
      <c r="D874">
        <v>1867706</v>
      </c>
      <c r="E874" t="s">
        <v>252</v>
      </c>
      <c r="F874" t="s">
        <v>923</v>
      </c>
      <c r="G874">
        <v>6857</v>
      </c>
      <c r="H874" t="s">
        <v>924</v>
      </c>
      <c r="I874" s="11">
        <v>44623</v>
      </c>
      <c r="J874" s="12" t="s">
        <v>236</v>
      </c>
      <c r="K874" s="12"/>
      <c r="L874">
        <f t="shared" si="26"/>
        <v>1</v>
      </c>
      <c r="M874" t="str">
        <f t="shared" si="27"/>
        <v>UPDATE PremiumFakturering SET Kategori = 1, MaeglerKommentar = NULL, Faktureret = 1 WHERE BoligID = 1867706 AND AgentRegID = 142</v>
      </c>
    </row>
    <row r="875" spans="1:13" x14ac:dyDescent="0.25">
      <c r="A875" t="str">
        <f>INDEX(Mæglere!A:A,MATCH(B875,Mæglere!B:B,0))</f>
        <v>Nybolig Blåvand</v>
      </c>
      <c r="B875">
        <v>142</v>
      </c>
      <c r="C875" t="s">
        <v>95</v>
      </c>
      <c r="D875">
        <v>1805779</v>
      </c>
      <c r="E875" t="s">
        <v>252</v>
      </c>
      <c r="F875" t="s">
        <v>925</v>
      </c>
      <c r="G875">
        <v>6853</v>
      </c>
      <c r="H875" t="s">
        <v>924</v>
      </c>
      <c r="I875" s="11">
        <v>44624</v>
      </c>
      <c r="J875" s="12" t="s">
        <v>236</v>
      </c>
      <c r="K875" s="12"/>
      <c r="L875">
        <f t="shared" si="26"/>
        <v>1</v>
      </c>
      <c r="M875" t="str">
        <f t="shared" si="27"/>
        <v>UPDATE PremiumFakturering SET Kategori = 1, MaeglerKommentar = NULL, Faktureret = 1 WHERE BoligID = 1805779 AND AgentRegID = 142</v>
      </c>
    </row>
    <row r="876" spans="1:13" x14ac:dyDescent="0.25">
      <c r="A876" t="str">
        <f>INDEX(Mæglere!A:A,MATCH(B876,Mæglere!B:B,0))</f>
        <v>Nybolig Blåvand</v>
      </c>
      <c r="B876">
        <v>142</v>
      </c>
      <c r="C876" t="s">
        <v>95</v>
      </c>
      <c r="D876">
        <v>1859374</v>
      </c>
      <c r="E876" t="s">
        <v>252</v>
      </c>
      <c r="F876" t="s">
        <v>926</v>
      </c>
      <c r="G876">
        <v>6853</v>
      </c>
      <c r="H876" t="s">
        <v>924</v>
      </c>
      <c r="I876" s="11">
        <v>44626</v>
      </c>
      <c r="J876" s="12" t="s">
        <v>236</v>
      </c>
      <c r="K876" s="12"/>
      <c r="L876">
        <f t="shared" si="26"/>
        <v>1</v>
      </c>
      <c r="M876" t="str">
        <f t="shared" si="27"/>
        <v>UPDATE PremiumFakturering SET Kategori = 1, MaeglerKommentar = NULL, Faktureret = 1 WHERE BoligID = 1859374 AND AgentRegID = 142</v>
      </c>
    </row>
    <row r="877" spans="1:13" x14ac:dyDescent="0.25">
      <c r="A877" t="str">
        <f>INDEX(Mæglere!A:A,MATCH(B877,Mæglere!B:B,0))</f>
        <v>Nybolig Blåvand</v>
      </c>
      <c r="B877">
        <v>142</v>
      </c>
      <c r="C877" t="s">
        <v>95</v>
      </c>
      <c r="D877">
        <v>1869424</v>
      </c>
      <c r="E877" t="s">
        <v>542</v>
      </c>
      <c r="F877" t="s">
        <v>927</v>
      </c>
      <c r="G877">
        <v>6857</v>
      </c>
      <c r="H877" t="s">
        <v>924</v>
      </c>
      <c r="I877" s="11">
        <v>44627</v>
      </c>
      <c r="J877" s="12" t="s">
        <v>236</v>
      </c>
      <c r="K877" s="12"/>
      <c r="L877">
        <f t="shared" si="26"/>
        <v>1</v>
      </c>
      <c r="M877" t="str">
        <f t="shared" si="27"/>
        <v>UPDATE PremiumFakturering SET Kategori = 1, MaeglerKommentar = NULL, Faktureret = 1 WHERE BoligID = 1869424 AND AgentRegID = 142</v>
      </c>
    </row>
    <row r="878" spans="1:13" x14ac:dyDescent="0.25">
      <c r="A878" t="str">
        <f>INDEX(Mæglere!A:A,MATCH(B878,Mæglere!B:B,0))</f>
        <v>Nybolig Blåvand</v>
      </c>
      <c r="B878">
        <v>142</v>
      </c>
      <c r="C878" t="s">
        <v>95</v>
      </c>
      <c r="D878">
        <v>1766882</v>
      </c>
      <c r="E878" t="s">
        <v>252</v>
      </c>
      <c r="F878" t="s">
        <v>928</v>
      </c>
      <c r="G878">
        <v>6857</v>
      </c>
      <c r="H878" t="s">
        <v>924</v>
      </c>
      <c r="I878" s="11">
        <v>44635</v>
      </c>
      <c r="J878" s="12" t="s">
        <v>236</v>
      </c>
      <c r="K878" s="12"/>
      <c r="L878">
        <f t="shared" si="26"/>
        <v>1</v>
      </c>
      <c r="M878" t="str">
        <f t="shared" si="27"/>
        <v>UPDATE PremiumFakturering SET Kategori = 1, MaeglerKommentar = NULL, Faktureret = 1 WHERE BoligID = 1766882 AND AgentRegID = 142</v>
      </c>
    </row>
    <row r="879" spans="1:13" x14ac:dyDescent="0.25">
      <c r="A879" t="str">
        <f>INDEX(Mæglere!A:A,MATCH(B879,Mæglere!B:B,0))</f>
        <v>Nybolig Blåvand</v>
      </c>
      <c r="B879">
        <v>142</v>
      </c>
      <c r="C879" t="s">
        <v>95</v>
      </c>
      <c r="D879">
        <v>1837404</v>
      </c>
      <c r="E879" t="s">
        <v>233</v>
      </c>
      <c r="F879" t="s">
        <v>929</v>
      </c>
      <c r="G879">
        <v>6857</v>
      </c>
      <c r="H879" t="s">
        <v>924</v>
      </c>
      <c r="I879" s="11">
        <v>44637</v>
      </c>
      <c r="J879" s="12" t="s">
        <v>236</v>
      </c>
      <c r="K879" s="12"/>
      <c r="L879">
        <f t="shared" si="26"/>
        <v>1</v>
      </c>
      <c r="M879" t="str">
        <f t="shared" si="27"/>
        <v>UPDATE PremiumFakturering SET Kategori = 1, MaeglerKommentar = NULL, Faktureret = 1 WHERE BoligID = 1837404 AND AgentRegID = 142</v>
      </c>
    </row>
    <row r="880" spans="1:13" x14ac:dyDescent="0.25">
      <c r="A880" t="str">
        <f>INDEX(Mæglere!A:A,MATCH(B880,Mæglere!B:B,0))</f>
        <v>Nybolig Blåvand</v>
      </c>
      <c r="B880">
        <v>142</v>
      </c>
      <c r="C880" t="s">
        <v>95</v>
      </c>
      <c r="D880">
        <v>1782862</v>
      </c>
      <c r="E880" t="s">
        <v>252</v>
      </c>
      <c r="F880" t="s">
        <v>930</v>
      </c>
      <c r="G880">
        <v>6857</v>
      </c>
      <c r="H880" t="s">
        <v>924</v>
      </c>
      <c r="I880" s="11">
        <v>44637</v>
      </c>
      <c r="J880" s="12" t="s">
        <v>240</v>
      </c>
      <c r="K880" s="12"/>
      <c r="L880">
        <f t="shared" si="26"/>
        <v>0</v>
      </c>
      <c r="M880" t="str">
        <f t="shared" si="27"/>
        <v>UPDATE PremiumFakturering SET Kategori = 3, MaeglerKommentar = NULL, Faktureret = 0 WHERE BoligID = 1782862 AND AgentRegID = 142</v>
      </c>
    </row>
    <row r="881" spans="1:13" x14ac:dyDescent="0.25">
      <c r="A881" t="str">
        <f>INDEX(Mæglere!A:A,MATCH(B881,Mæglere!B:B,0))</f>
        <v>Nybolig Blåvand</v>
      </c>
      <c r="B881">
        <v>142</v>
      </c>
      <c r="C881" t="s">
        <v>95</v>
      </c>
      <c r="D881">
        <v>1856677</v>
      </c>
      <c r="E881" t="s">
        <v>233</v>
      </c>
      <c r="F881" t="s">
        <v>931</v>
      </c>
      <c r="G881">
        <v>6840</v>
      </c>
      <c r="H881" t="s">
        <v>924</v>
      </c>
      <c r="I881" s="11">
        <v>44641</v>
      </c>
      <c r="J881" s="12" t="s">
        <v>244</v>
      </c>
      <c r="K881" s="12"/>
      <c r="L881">
        <f t="shared" si="26"/>
        <v>0</v>
      </c>
      <c r="M881" t="str">
        <f t="shared" si="27"/>
        <v>UPDATE PremiumFakturering SET Kategori = 2, MaeglerKommentar = NULL, Faktureret = 0 WHERE BoligID = 1856677 AND AgentRegID = 142</v>
      </c>
    </row>
    <row r="882" spans="1:13" x14ac:dyDescent="0.25">
      <c r="A882" t="str">
        <f>INDEX(Mæglere!A:A,MATCH(B882,Mæglere!B:B,0))</f>
        <v>Nybolig Børkop &amp; Brejning</v>
      </c>
      <c r="B882">
        <v>18703</v>
      </c>
      <c r="C882" t="s">
        <v>96</v>
      </c>
      <c r="D882">
        <v>1868568</v>
      </c>
      <c r="E882" t="s">
        <v>233</v>
      </c>
      <c r="F882" t="s">
        <v>1167</v>
      </c>
      <c r="G882">
        <v>7080</v>
      </c>
      <c r="H882" t="s">
        <v>500</v>
      </c>
      <c r="I882" s="11">
        <v>44635</v>
      </c>
      <c r="J882" s="12" t="s">
        <v>236</v>
      </c>
      <c r="K882" s="12"/>
      <c r="L882">
        <f t="shared" si="26"/>
        <v>1</v>
      </c>
      <c r="M882" t="str">
        <f t="shared" si="27"/>
        <v>UPDATE PremiumFakturering SET Kategori = 1, MaeglerKommentar = NULL, Faktureret = 1 WHERE BoligID = 1868568 AND AgentRegID = 18703</v>
      </c>
    </row>
    <row r="883" spans="1:13" x14ac:dyDescent="0.25">
      <c r="A883" t="str">
        <f>INDEX(Mæglere!A:A,MATCH(B883,Mæglere!B:B,0))</f>
        <v>Nybolig Børkop &amp; Brejning</v>
      </c>
      <c r="B883">
        <v>18703</v>
      </c>
      <c r="C883" t="s">
        <v>96</v>
      </c>
      <c r="D883">
        <v>1868683</v>
      </c>
      <c r="E883" t="s">
        <v>233</v>
      </c>
      <c r="F883" t="s">
        <v>1168</v>
      </c>
      <c r="G883">
        <v>7080</v>
      </c>
      <c r="H883" t="s">
        <v>500</v>
      </c>
      <c r="I883" s="11">
        <v>44636</v>
      </c>
      <c r="J883" s="12" t="s">
        <v>236</v>
      </c>
      <c r="K883" s="12"/>
      <c r="L883">
        <f t="shared" si="26"/>
        <v>1</v>
      </c>
      <c r="M883" t="str">
        <f t="shared" si="27"/>
        <v>UPDATE PremiumFakturering SET Kategori = 1, MaeglerKommentar = NULL, Faktureret = 1 WHERE BoligID = 1868683 AND AgentRegID = 18703</v>
      </c>
    </row>
    <row r="884" spans="1:13" x14ac:dyDescent="0.25">
      <c r="A884" t="str">
        <f>INDEX(Mæglere!A:A,MATCH(B884,Mæglere!B:B,0))</f>
        <v>Nybolig Børkop &amp; Brejning</v>
      </c>
      <c r="B884">
        <v>18703</v>
      </c>
      <c r="C884" t="s">
        <v>96</v>
      </c>
      <c r="D884">
        <v>1857914</v>
      </c>
      <c r="E884" t="s">
        <v>233</v>
      </c>
      <c r="F884" t="s">
        <v>1169</v>
      </c>
      <c r="G884">
        <v>7080</v>
      </c>
      <c r="H884" t="s">
        <v>500</v>
      </c>
      <c r="I884" s="11">
        <v>44642</v>
      </c>
      <c r="J884" s="12" t="s">
        <v>236</v>
      </c>
      <c r="K884" s="12"/>
      <c r="L884">
        <f t="shared" si="26"/>
        <v>1</v>
      </c>
      <c r="M884" t="str">
        <f t="shared" si="27"/>
        <v>UPDATE PremiumFakturering SET Kategori = 1, MaeglerKommentar = NULL, Faktureret = 1 WHERE BoligID = 1857914 AND AgentRegID = 18703</v>
      </c>
    </row>
    <row r="885" spans="1:13" x14ac:dyDescent="0.25">
      <c r="A885" t="str">
        <f>INDEX(Mæglere!A:A,MATCH(B885,Mæglere!B:B,0))</f>
        <v>Nybolig Børkop &amp; Brejning</v>
      </c>
      <c r="B885">
        <v>18703</v>
      </c>
      <c r="C885" t="s">
        <v>96</v>
      </c>
      <c r="D885">
        <v>1859390</v>
      </c>
      <c r="E885" t="s">
        <v>252</v>
      </c>
      <c r="F885" t="s">
        <v>1170</v>
      </c>
      <c r="G885">
        <v>7080</v>
      </c>
      <c r="H885" t="s">
        <v>500</v>
      </c>
      <c r="I885" s="11">
        <v>44642</v>
      </c>
      <c r="J885" s="12" t="s">
        <v>236</v>
      </c>
      <c r="K885" s="12"/>
      <c r="L885">
        <f t="shared" si="26"/>
        <v>1</v>
      </c>
      <c r="M885" t="str">
        <f t="shared" si="27"/>
        <v>UPDATE PremiumFakturering SET Kategori = 1, MaeglerKommentar = NULL, Faktureret = 1 WHERE BoligID = 1859390 AND AgentRegID = 18703</v>
      </c>
    </row>
    <row r="886" spans="1:13" x14ac:dyDescent="0.25">
      <c r="A886" t="str">
        <f>INDEX(Mæglere!A:A,MATCH(B886,Mæglere!B:B,0))</f>
        <v>Nybolig Børkop &amp; Brejning</v>
      </c>
      <c r="B886">
        <v>18703</v>
      </c>
      <c r="C886" t="s">
        <v>96</v>
      </c>
      <c r="D886">
        <v>1864545</v>
      </c>
      <c r="E886" t="s">
        <v>233</v>
      </c>
      <c r="F886" t="s">
        <v>1171</v>
      </c>
      <c r="G886">
        <v>7080</v>
      </c>
      <c r="H886" t="s">
        <v>500</v>
      </c>
      <c r="I886" s="11">
        <v>44643</v>
      </c>
      <c r="J886" s="12" t="s">
        <v>236</v>
      </c>
      <c r="K886" s="12"/>
      <c r="L886">
        <f t="shared" si="26"/>
        <v>1</v>
      </c>
      <c r="M886" t="str">
        <f t="shared" si="27"/>
        <v>UPDATE PremiumFakturering SET Kategori = 1, MaeglerKommentar = NULL, Faktureret = 1 WHERE BoligID = 1864545 AND AgentRegID = 18703</v>
      </c>
    </row>
    <row r="887" spans="1:13" x14ac:dyDescent="0.25">
      <c r="A887" t="str">
        <f>INDEX(Mæglere!A:A,MATCH(B887,Mæglere!B:B,0))</f>
        <v>Nybolig Børkop &amp; Brejning</v>
      </c>
      <c r="B887">
        <v>18703</v>
      </c>
      <c r="C887" t="s">
        <v>96</v>
      </c>
      <c r="D887">
        <v>1863901</v>
      </c>
      <c r="E887" t="s">
        <v>233</v>
      </c>
      <c r="F887" t="s">
        <v>1172</v>
      </c>
      <c r="G887">
        <v>7080</v>
      </c>
      <c r="H887" t="s">
        <v>500</v>
      </c>
      <c r="I887" s="11">
        <v>44646</v>
      </c>
      <c r="J887" s="12" t="s">
        <v>236</v>
      </c>
      <c r="K887" s="12"/>
      <c r="L887">
        <f t="shared" si="26"/>
        <v>1</v>
      </c>
      <c r="M887" t="str">
        <f t="shared" si="27"/>
        <v>UPDATE PremiumFakturering SET Kategori = 1, MaeglerKommentar = NULL, Faktureret = 1 WHERE BoligID = 1863901 AND AgentRegID = 18703</v>
      </c>
    </row>
    <row r="888" spans="1:13" x14ac:dyDescent="0.25">
      <c r="A888" t="str">
        <f>INDEX(Mæglere!A:A,MATCH(B888,Mæglere!B:B,0))</f>
        <v>Nybolig Børkop &amp; Brejning</v>
      </c>
      <c r="B888">
        <v>18703</v>
      </c>
      <c r="C888" t="s">
        <v>96</v>
      </c>
      <c r="D888">
        <v>1774838</v>
      </c>
      <c r="E888" t="s">
        <v>233</v>
      </c>
      <c r="F888" t="s">
        <v>1173</v>
      </c>
      <c r="G888">
        <v>7080</v>
      </c>
      <c r="H888" t="s">
        <v>500</v>
      </c>
      <c r="I888" s="11">
        <v>44651</v>
      </c>
      <c r="J888" s="12" t="s">
        <v>236</v>
      </c>
      <c r="K888" s="12"/>
      <c r="L888">
        <f t="shared" si="26"/>
        <v>1</v>
      </c>
      <c r="M888" t="str">
        <f t="shared" si="27"/>
        <v>UPDATE PremiumFakturering SET Kategori = 1, MaeglerKommentar = NULL, Faktureret = 1 WHERE BoligID = 1774838 AND AgentRegID = 18703</v>
      </c>
    </row>
    <row r="889" spans="1:13" x14ac:dyDescent="0.25">
      <c r="A889" t="str">
        <f>INDEX(Mæglere!A:A,MATCH(B889,Mæglere!B:B,0))</f>
        <v>Nybolig Børkop &amp; Brejning</v>
      </c>
      <c r="B889">
        <v>18703</v>
      </c>
      <c r="C889" t="s">
        <v>96</v>
      </c>
      <c r="D889">
        <v>1878735</v>
      </c>
      <c r="E889" t="s">
        <v>233</v>
      </c>
      <c r="F889" t="s">
        <v>1174</v>
      </c>
      <c r="G889">
        <v>7080</v>
      </c>
      <c r="H889" t="s">
        <v>500</v>
      </c>
      <c r="I889" s="11">
        <v>44651</v>
      </c>
      <c r="J889" s="12" t="s">
        <v>277</v>
      </c>
      <c r="K889" s="12" t="s">
        <v>1175</v>
      </c>
      <c r="L889">
        <f t="shared" si="26"/>
        <v>0</v>
      </c>
      <c r="M889" t="str">
        <f t="shared" si="27"/>
        <v>UPDATE PremiumFakturering SET Kategori = 5, MaeglerKommentar = 'Køber har fortrudt', Faktureret = 0 WHERE BoligID = 1878735 AND AgentRegID = 18703</v>
      </c>
    </row>
    <row r="890" spans="1:13" x14ac:dyDescent="0.25">
      <c r="A890" t="str">
        <f>INDEX(Mæglere!A:A,MATCH(B890,Mæglere!B:B,0))</f>
        <v>Nybolig Fanø</v>
      </c>
      <c r="B890">
        <v>143</v>
      </c>
      <c r="C890" t="s">
        <v>97</v>
      </c>
      <c r="D890">
        <v>1862299</v>
      </c>
      <c r="E890" t="s">
        <v>252</v>
      </c>
      <c r="F890" t="s">
        <v>271</v>
      </c>
      <c r="G890">
        <v>6720</v>
      </c>
      <c r="H890" t="s">
        <v>272</v>
      </c>
      <c r="I890" s="11">
        <v>44622</v>
      </c>
      <c r="J890" s="12" t="s">
        <v>236</v>
      </c>
      <c r="K890" s="12"/>
      <c r="L890">
        <f t="shared" si="26"/>
        <v>1</v>
      </c>
      <c r="M890" t="str">
        <f t="shared" si="27"/>
        <v>UPDATE PremiumFakturering SET Kategori = 1, MaeglerKommentar = NULL, Faktureret = 1 WHERE BoligID = 1862299 AND AgentRegID = 143</v>
      </c>
    </row>
    <row r="891" spans="1:13" x14ac:dyDescent="0.25">
      <c r="A891" t="str">
        <f>INDEX(Mæglere!A:A,MATCH(B891,Mæglere!B:B,0))</f>
        <v>Nybolig Fanø</v>
      </c>
      <c r="B891">
        <v>143</v>
      </c>
      <c r="C891" t="s">
        <v>97</v>
      </c>
      <c r="D891">
        <v>1866690</v>
      </c>
      <c r="E891" t="s">
        <v>252</v>
      </c>
      <c r="F891" t="s">
        <v>273</v>
      </c>
      <c r="G891">
        <v>6720</v>
      </c>
      <c r="H891" t="s">
        <v>272</v>
      </c>
      <c r="I891" s="11">
        <v>44624</v>
      </c>
      <c r="J891" s="12" t="s">
        <v>240</v>
      </c>
      <c r="K891" s="12"/>
      <c r="L891">
        <f t="shared" si="26"/>
        <v>0</v>
      </c>
      <c r="M891" t="str">
        <f t="shared" si="27"/>
        <v>UPDATE PremiumFakturering SET Kategori = 3, MaeglerKommentar = NULL, Faktureret = 0 WHERE BoligID = 1866690 AND AgentRegID = 143</v>
      </c>
    </row>
    <row r="892" spans="1:13" x14ac:dyDescent="0.25">
      <c r="A892" t="str">
        <f>INDEX(Mæglere!A:A,MATCH(B892,Mæglere!B:B,0))</f>
        <v>Nybolig Fanø</v>
      </c>
      <c r="B892">
        <v>143</v>
      </c>
      <c r="C892" t="s">
        <v>97</v>
      </c>
      <c r="D892">
        <v>1763447</v>
      </c>
      <c r="E892" t="s">
        <v>252</v>
      </c>
      <c r="F892" t="s">
        <v>274</v>
      </c>
      <c r="G892">
        <v>6720</v>
      </c>
      <c r="H892" t="s">
        <v>272</v>
      </c>
      <c r="I892" s="11">
        <v>44629</v>
      </c>
      <c r="J892" s="12" t="s">
        <v>240</v>
      </c>
      <c r="K892" s="12"/>
      <c r="L892">
        <f t="shared" si="26"/>
        <v>0</v>
      </c>
      <c r="M892" t="str">
        <f t="shared" si="27"/>
        <v>UPDATE PremiumFakturering SET Kategori = 3, MaeglerKommentar = NULL, Faktureret = 0 WHERE BoligID = 1763447 AND AgentRegID = 143</v>
      </c>
    </row>
    <row r="893" spans="1:13" x14ac:dyDescent="0.25">
      <c r="A893" t="str">
        <f>INDEX(Mæglere!A:A,MATCH(B893,Mæglere!B:B,0))</f>
        <v>Nybolig Fanø</v>
      </c>
      <c r="B893">
        <v>143</v>
      </c>
      <c r="C893" t="s">
        <v>97</v>
      </c>
      <c r="D893">
        <v>1871747</v>
      </c>
      <c r="E893" t="s">
        <v>252</v>
      </c>
      <c r="F893" t="s">
        <v>275</v>
      </c>
      <c r="G893">
        <v>6720</v>
      </c>
      <c r="H893" t="s">
        <v>272</v>
      </c>
      <c r="I893" s="11">
        <v>44629</v>
      </c>
      <c r="J893" s="12" t="s">
        <v>236</v>
      </c>
      <c r="K893" s="12"/>
      <c r="L893">
        <f t="shared" si="26"/>
        <v>1</v>
      </c>
      <c r="M893" t="str">
        <f t="shared" si="27"/>
        <v>UPDATE PremiumFakturering SET Kategori = 1, MaeglerKommentar = NULL, Faktureret = 1 WHERE BoligID = 1871747 AND AgentRegID = 143</v>
      </c>
    </row>
    <row r="894" spans="1:13" x14ac:dyDescent="0.25">
      <c r="A894" t="str">
        <f>INDEX(Mæglere!A:A,MATCH(B894,Mæglere!B:B,0))</f>
        <v>Nybolig Fanø</v>
      </c>
      <c r="B894">
        <v>143</v>
      </c>
      <c r="C894" t="s">
        <v>97</v>
      </c>
      <c r="D894">
        <v>1872429</v>
      </c>
      <c r="E894" t="s">
        <v>252</v>
      </c>
      <c r="F894" t="s">
        <v>276</v>
      </c>
      <c r="G894">
        <v>6720</v>
      </c>
      <c r="H894" t="s">
        <v>272</v>
      </c>
      <c r="I894" s="11">
        <v>44632</v>
      </c>
      <c r="J894" s="12" t="s">
        <v>277</v>
      </c>
      <c r="K894" s="12" t="s">
        <v>278</v>
      </c>
      <c r="L894">
        <f t="shared" si="26"/>
        <v>0</v>
      </c>
      <c r="M894" t="str">
        <f t="shared" si="27"/>
        <v>UPDATE PremiumFakturering SET Kategori = 5, MaeglerKommentar = 'står to gange', Faktureret = 0 WHERE BoligID = 1872429 AND AgentRegID = 143</v>
      </c>
    </row>
    <row r="895" spans="1:13" x14ac:dyDescent="0.25">
      <c r="A895" t="str">
        <f>INDEX(Mæglere!A:A,MATCH(B895,Mæglere!B:B,0))</f>
        <v>Nybolig Fanø</v>
      </c>
      <c r="B895">
        <v>143</v>
      </c>
      <c r="C895" t="s">
        <v>97</v>
      </c>
      <c r="D895">
        <v>1862637</v>
      </c>
      <c r="E895" t="s">
        <v>252</v>
      </c>
      <c r="F895" t="s">
        <v>279</v>
      </c>
      <c r="G895">
        <v>6720</v>
      </c>
      <c r="H895" t="s">
        <v>272</v>
      </c>
      <c r="I895" s="11">
        <v>44635</v>
      </c>
      <c r="J895" s="12" t="s">
        <v>236</v>
      </c>
      <c r="K895" s="12"/>
      <c r="L895">
        <f t="shared" si="26"/>
        <v>1</v>
      </c>
      <c r="M895" t="str">
        <f t="shared" si="27"/>
        <v>UPDATE PremiumFakturering SET Kategori = 1, MaeglerKommentar = NULL, Faktureret = 1 WHERE BoligID = 1862637 AND AgentRegID = 143</v>
      </c>
    </row>
    <row r="896" spans="1:13" x14ac:dyDescent="0.25">
      <c r="A896" t="str">
        <f>INDEX(Mæglere!A:A,MATCH(B896,Mæglere!B:B,0))</f>
        <v>Nybolig Fanø</v>
      </c>
      <c r="B896">
        <v>143</v>
      </c>
      <c r="C896" t="s">
        <v>97</v>
      </c>
      <c r="D896">
        <v>1868573</v>
      </c>
      <c r="E896" t="s">
        <v>252</v>
      </c>
      <c r="F896" t="s">
        <v>280</v>
      </c>
      <c r="G896">
        <v>6720</v>
      </c>
      <c r="H896" t="s">
        <v>272</v>
      </c>
      <c r="I896" s="11">
        <v>44639</v>
      </c>
      <c r="J896" s="12" t="s">
        <v>236</v>
      </c>
      <c r="K896" s="12"/>
      <c r="L896">
        <f t="shared" si="26"/>
        <v>1</v>
      </c>
      <c r="M896" t="str">
        <f t="shared" si="27"/>
        <v>UPDATE PremiumFakturering SET Kategori = 1, MaeglerKommentar = NULL, Faktureret = 1 WHERE BoligID = 1868573 AND AgentRegID = 143</v>
      </c>
    </row>
    <row r="897" spans="1:13" x14ac:dyDescent="0.25">
      <c r="A897" t="str">
        <f>INDEX(Mæglere!A:A,MATCH(B897,Mæglere!B:B,0))</f>
        <v>Nybolig Fanø</v>
      </c>
      <c r="B897">
        <v>143</v>
      </c>
      <c r="C897" t="s">
        <v>97</v>
      </c>
      <c r="D897">
        <v>1876776</v>
      </c>
      <c r="E897" t="s">
        <v>233</v>
      </c>
      <c r="F897" t="s">
        <v>281</v>
      </c>
      <c r="G897">
        <v>6720</v>
      </c>
      <c r="H897" t="s">
        <v>272</v>
      </c>
      <c r="I897" s="11">
        <v>44645</v>
      </c>
      <c r="J897" s="12" t="s">
        <v>236</v>
      </c>
      <c r="K897" s="12"/>
      <c r="L897">
        <f t="shared" si="26"/>
        <v>1</v>
      </c>
      <c r="M897" t="str">
        <f t="shared" si="27"/>
        <v>UPDATE PremiumFakturering SET Kategori = 1, MaeglerKommentar = NULL, Faktureret = 1 WHERE BoligID = 1876776 AND AgentRegID = 143</v>
      </c>
    </row>
    <row r="898" spans="1:13" x14ac:dyDescent="0.25">
      <c r="A898" t="str">
        <f>INDEX(Mæglere!A:A,MATCH(B898,Mæglere!B:B,0))</f>
        <v>Nybolig Fanø</v>
      </c>
      <c r="B898">
        <v>143</v>
      </c>
      <c r="C898" t="s">
        <v>97</v>
      </c>
      <c r="D898">
        <v>1836564</v>
      </c>
      <c r="E898" t="s">
        <v>233</v>
      </c>
      <c r="F898" t="s">
        <v>282</v>
      </c>
      <c r="G898">
        <v>6720</v>
      </c>
      <c r="H898" t="s">
        <v>272</v>
      </c>
      <c r="I898" s="11">
        <v>44648</v>
      </c>
      <c r="J898" s="12" t="s">
        <v>240</v>
      </c>
      <c r="K898" s="12"/>
      <c r="L898">
        <f t="shared" si="26"/>
        <v>0</v>
      </c>
      <c r="M898" t="str">
        <f t="shared" si="27"/>
        <v>UPDATE PremiumFakturering SET Kategori = 3, MaeglerKommentar = NULL, Faktureret = 0 WHERE BoligID = 1836564 AND AgentRegID = 143</v>
      </c>
    </row>
    <row r="899" spans="1:13" x14ac:dyDescent="0.25">
      <c r="A899" t="str">
        <f>INDEX(Mæglere!A:A,MATCH(B899,Mæglere!B:B,0))</f>
        <v>Nybolig Fanø</v>
      </c>
      <c r="B899">
        <v>143</v>
      </c>
      <c r="C899" t="s">
        <v>97</v>
      </c>
      <c r="D899">
        <v>1870609</v>
      </c>
      <c r="E899" t="s">
        <v>252</v>
      </c>
      <c r="F899" t="s">
        <v>283</v>
      </c>
      <c r="G899">
        <v>6720</v>
      </c>
      <c r="H899" t="s">
        <v>272</v>
      </c>
      <c r="I899" s="11">
        <v>44651</v>
      </c>
      <c r="J899" s="12" t="s">
        <v>236</v>
      </c>
      <c r="K899" s="12"/>
      <c r="L899">
        <f t="shared" ref="L899:L962" si="28">IF(J899="1 - Solgt",1,0)</f>
        <v>1</v>
      </c>
      <c r="M899" t="str">
        <f t="shared" ref="M899:M962" si="29">IF(OR(K899="",LEFT(J899,1)=1),"UPDATE PremiumFakturering SET Kategori = "&amp;LEFT(J899,1)&amp;", MaeglerKommentar = NULL, Faktureret = "&amp;L899&amp;" WHERE BoligID = "&amp;D899&amp;" AND AgentRegID = "&amp;B899,"UPDATE PremiumFakturering SET Kategori = "&amp;LEFT(J899,1)&amp;", MaeglerKommentar = '"&amp;K899&amp;"', Faktureret = "&amp;L899&amp;" WHERE BoligID = "&amp;D899&amp;" AND AgentRegID = "&amp;B899)</f>
        <v>UPDATE PremiumFakturering SET Kategori = 1, MaeglerKommentar = NULL, Faktureret = 1 WHERE BoligID = 1870609 AND AgentRegID = 143</v>
      </c>
    </row>
    <row r="900" spans="1:13" x14ac:dyDescent="0.25">
      <c r="A900" t="str">
        <f>INDEX(Mæglere!A:A,MATCH(B900,Mæglere!B:B,0))</f>
        <v>Nybolig Fredensborg</v>
      </c>
      <c r="B900">
        <v>107</v>
      </c>
      <c r="C900" t="s">
        <v>98</v>
      </c>
      <c r="D900">
        <v>1786951</v>
      </c>
      <c r="E900" t="s">
        <v>255</v>
      </c>
      <c r="F900" t="s">
        <v>932</v>
      </c>
      <c r="G900">
        <v>3480</v>
      </c>
      <c r="H900" t="s">
        <v>339</v>
      </c>
      <c r="I900" s="11">
        <v>44621</v>
      </c>
      <c r="J900" s="12" t="s">
        <v>236</v>
      </c>
      <c r="K900" s="12"/>
      <c r="L900">
        <f t="shared" si="28"/>
        <v>1</v>
      </c>
      <c r="M900" t="str">
        <f t="shared" si="29"/>
        <v>UPDATE PremiumFakturering SET Kategori = 1, MaeglerKommentar = NULL, Faktureret = 1 WHERE BoligID = 1786951 AND AgentRegID = 107</v>
      </c>
    </row>
    <row r="901" spans="1:13" x14ac:dyDescent="0.25">
      <c r="A901" t="str">
        <f>INDEX(Mæglere!A:A,MATCH(B901,Mæglere!B:B,0))</f>
        <v>Nybolig Fredensborg</v>
      </c>
      <c r="B901">
        <v>107</v>
      </c>
      <c r="C901" t="s">
        <v>98</v>
      </c>
      <c r="D901">
        <v>1808193</v>
      </c>
      <c r="E901" t="s">
        <v>248</v>
      </c>
      <c r="F901" t="s">
        <v>933</v>
      </c>
      <c r="G901">
        <v>3480</v>
      </c>
      <c r="H901" t="s">
        <v>339</v>
      </c>
      <c r="I901" s="11">
        <v>44638</v>
      </c>
      <c r="J901" s="12" t="s">
        <v>236</v>
      </c>
      <c r="K901" s="12"/>
      <c r="L901">
        <f t="shared" si="28"/>
        <v>1</v>
      </c>
      <c r="M901" t="str">
        <f t="shared" si="29"/>
        <v>UPDATE PremiumFakturering SET Kategori = 1, MaeglerKommentar = NULL, Faktureret = 1 WHERE BoligID = 1808193 AND AgentRegID = 107</v>
      </c>
    </row>
    <row r="902" spans="1:13" x14ac:dyDescent="0.25">
      <c r="A902" t="str">
        <f>INDEX(Mæglere!A:A,MATCH(B902,Mæglere!B:B,0))</f>
        <v>Nybolig Fredensborg</v>
      </c>
      <c r="B902">
        <v>107</v>
      </c>
      <c r="C902" t="s">
        <v>98</v>
      </c>
      <c r="D902">
        <v>1831251</v>
      </c>
      <c r="E902" t="s">
        <v>233</v>
      </c>
      <c r="F902" t="s">
        <v>934</v>
      </c>
      <c r="G902">
        <v>3480</v>
      </c>
      <c r="H902" t="s">
        <v>339</v>
      </c>
      <c r="I902" s="11">
        <v>44639</v>
      </c>
      <c r="J902" s="12" t="s">
        <v>236</v>
      </c>
      <c r="K902" s="12"/>
      <c r="L902">
        <f t="shared" si="28"/>
        <v>1</v>
      </c>
      <c r="M902" t="str">
        <f t="shared" si="29"/>
        <v>UPDATE PremiumFakturering SET Kategori = 1, MaeglerKommentar = NULL, Faktureret = 1 WHERE BoligID = 1831251 AND AgentRegID = 107</v>
      </c>
    </row>
    <row r="903" spans="1:13" x14ac:dyDescent="0.25">
      <c r="A903" t="str">
        <f>INDEX(Mæglere!A:A,MATCH(B903,Mæglere!B:B,0))</f>
        <v>Nybolig Herning</v>
      </c>
      <c r="B903">
        <v>374</v>
      </c>
      <c r="C903" t="s">
        <v>99</v>
      </c>
      <c r="D903">
        <v>1864019</v>
      </c>
      <c r="E903" t="s">
        <v>233</v>
      </c>
      <c r="F903" t="s">
        <v>935</v>
      </c>
      <c r="G903">
        <v>7400</v>
      </c>
      <c r="H903" t="s">
        <v>936</v>
      </c>
      <c r="I903" s="11">
        <v>44628</v>
      </c>
      <c r="J903" s="12" t="s">
        <v>236</v>
      </c>
      <c r="K903" s="12"/>
      <c r="L903">
        <f t="shared" si="28"/>
        <v>1</v>
      </c>
      <c r="M903" t="str">
        <f t="shared" si="29"/>
        <v>UPDATE PremiumFakturering SET Kategori = 1, MaeglerKommentar = NULL, Faktureret = 1 WHERE BoligID = 1864019 AND AgentRegID = 374</v>
      </c>
    </row>
    <row r="904" spans="1:13" x14ac:dyDescent="0.25">
      <c r="A904" t="str">
        <f>INDEX(Mæglere!A:A,MATCH(B904,Mæglere!B:B,0))</f>
        <v>Nybolig Herning</v>
      </c>
      <c r="B904">
        <v>374</v>
      </c>
      <c r="C904" t="s">
        <v>99</v>
      </c>
      <c r="D904">
        <v>1868609</v>
      </c>
      <c r="E904" t="s">
        <v>233</v>
      </c>
      <c r="F904" t="s">
        <v>937</v>
      </c>
      <c r="G904">
        <v>7400</v>
      </c>
      <c r="H904" t="s">
        <v>936</v>
      </c>
      <c r="I904" s="11">
        <v>44634</v>
      </c>
      <c r="J904" s="12" t="s">
        <v>236</v>
      </c>
      <c r="K904" s="12"/>
      <c r="L904">
        <f t="shared" si="28"/>
        <v>1</v>
      </c>
      <c r="M904" t="str">
        <f t="shared" si="29"/>
        <v>UPDATE PremiumFakturering SET Kategori = 1, MaeglerKommentar = NULL, Faktureret = 1 WHERE BoligID = 1868609 AND AgentRegID = 374</v>
      </c>
    </row>
    <row r="905" spans="1:13" x14ac:dyDescent="0.25">
      <c r="A905" t="str">
        <f>INDEX(Mæglere!A:A,MATCH(B905,Mæglere!B:B,0))</f>
        <v>Nybolig Herning</v>
      </c>
      <c r="B905">
        <v>374</v>
      </c>
      <c r="C905" t="s">
        <v>99</v>
      </c>
      <c r="D905">
        <v>1827517</v>
      </c>
      <c r="E905" t="s">
        <v>233</v>
      </c>
      <c r="F905" t="s">
        <v>938</v>
      </c>
      <c r="G905">
        <v>7400</v>
      </c>
      <c r="H905" t="s">
        <v>936</v>
      </c>
      <c r="I905" s="11">
        <v>44637</v>
      </c>
      <c r="J905" s="12" t="s">
        <v>240</v>
      </c>
      <c r="K905" s="12"/>
      <c r="L905">
        <f t="shared" si="28"/>
        <v>0</v>
      </c>
      <c r="M905" t="str">
        <f t="shared" si="29"/>
        <v>UPDATE PremiumFakturering SET Kategori = 3, MaeglerKommentar = NULL, Faktureret = 0 WHERE BoligID = 1827517 AND AgentRegID = 374</v>
      </c>
    </row>
    <row r="906" spans="1:13" x14ac:dyDescent="0.25">
      <c r="A906" t="str">
        <f>INDEX(Mæglere!A:A,MATCH(B906,Mæglere!B:B,0))</f>
        <v>Nybolig Herning</v>
      </c>
      <c r="B906">
        <v>374</v>
      </c>
      <c r="C906" t="s">
        <v>99</v>
      </c>
      <c r="D906">
        <v>1620275</v>
      </c>
      <c r="E906" t="s">
        <v>233</v>
      </c>
      <c r="F906" t="s">
        <v>939</v>
      </c>
      <c r="G906">
        <v>7400</v>
      </c>
      <c r="H906" t="s">
        <v>936</v>
      </c>
      <c r="I906" s="11">
        <v>44638</v>
      </c>
      <c r="J906" s="12" t="s">
        <v>236</v>
      </c>
      <c r="K906" s="12"/>
      <c r="L906">
        <f t="shared" si="28"/>
        <v>1</v>
      </c>
      <c r="M906" t="str">
        <f t="shared" si="29"/>
        <v>UPDATE PremiumFakturering SET Kategori = 1, MaeglerKommentar = NULL, Faktureret = 1 WHERE BoligID = 1620275 AND AgentRegID = 374</v>
      </c>
    </row>
    <row r="907" spans="1:13" x14ac:dyDescent="0.25">
      <c r="A907" t="str">
        <f>INDEX(Mæglere!A:A,MATCH(B907,Mæglere!B:B,0))</f>
        <v>Nybolig Herning</v>
      </c>
      <c r="B907">
        <v>374</v>
      </c>
      <c r="C907" t="s">
        <v>99</v>
      </c>
      <c r="D907">
        <v>1865304</v>
      </c>
      <c r="E907" t="s">
        <v>246</v>
      </c>
      <c r="F907" t="s">
        <v>940</v>
      </c>
      <c r="G907">
        <v>7400</v>
      </c>
      <c r="H907" t="s">
        <v>936</v>
      </c>
      <c r="I907" s="11">
        <v>44642</v>
      </c>
      <c r="J907" s="12" t="s">
        <v>236</v>
      </c>
      <c r="K907" s="12"/>
      <c r="L907">
        <f t="shared" si="28"/>
        <v>1</v>
      </c>
      <c r="M907" t="str">
        <f t="shared" si="29"/>
        <v>UPDATE PremiumFakturering SET Kategori = 1, MaeglerKommentar = NULL, Faktureret = 1 WHERE BoligID = 1865304 AND AgentRegID = 374</v>
      </c>
    </row>
    <row r="908" spans="1:13" x14ac:dyDescent="0.25">
      <c r="A908" t="str">
        <f>INDEX(Mæglere!A:A,MATCH(B908,Mæglere!B:B,0))</f>
        <v>Nybolig Herning</v>
      </c>
      <c r="B908">
        <v>374</v>
      </c>
      <c r="C908" t="s">
        <v>99</v>
      </c>
      <c r="D908">
        <v>1843323</v>
      </c>
      <c r="E908" t="s">
        <v>233</v>
      </c>
      <c r="F908" t="s">
        <v>941</v>
      </c>
      <c r="G908">
        <v>7400</v>
      </c>
      <c r="H908" t="s">
        <v>936</v>
      </c>
      <c r="I908" s="11">
        <v>44642</v>
      </c>
      <c r="J908" s="12" t="s">
        <v>236</v>
      </c>
      <c r="K908" s="12"/>
      <c r="L908">
        <f t="shared" si="28"/>
        <v>1</v>
      </c>
      <c r="M908" t="str">
        <f t="shared" si="29"/>
        <v>UPDATE PremiumFakturering SET Kategori = 1, MaeglerKommentar = NULL, Faktureret = 1 WHERE BoligID = 1843323 AND AgentRegID = 374</v>
      </c>
    </row>
    <row r="909" spans="1:13" x14ac:dyDescent="0.25">
      <c r="A909" t="str">
        <f>INDEX(Mæglere!A:A,MATCH(B909,Mæglere!B:B,0))</f>
        <v>Nybolig Herning</v>
      </c>
      <c r="B909">
        <v>374</v>
      </c>
      <c r="C909" t="s">
        <v>99</v>
      </c>
      <c r="D909">
        <v>1829648</v>
      </c>
      <c r="E909" t="s">
        <v>233</v>
      </c>
      <c r="F909" t="s">
        <v>942</v>
      </c>
      <c r="G909">
        <v>7400</v>
      </c>
      <c r="H909" t="s">
        <v>936</v>
      </c>
      <c r="I909" s="11">
        <v>44644</v>
      </c>
      <c r="J909" s="12" t="s">
        <v>240</v>
      </c>
      <c r="K909" s="12"/>
      <c r="L909">
        <f t="shared" si="28"/>
        <v>0</v>
      </c>
      <c r="M909" t="str">
        <f t="shared" si="29"/>
        <v>UPDATE PremiumFakturering SET Kategori = 3, MaeglerKommentar = NULL, Faktureret = 0 WHERE BoligID = 1829648 AND AgentRegID = 374</v>
      </c>
    </row>
    <row r="910" spans="1:13" x14ac:dyDescent="0.25">
      <c r="A910" t="str">
        <f>INDEX(Mæglere!A:A,MATCH(B910,Mæglere!B:B,0))</f>
        <v>Nybolig Herning</v>
      </c>
      <c r="B910">
        <v>374</v>
      </c>
      <c r="C910" t="s">
        <v>99</v>
      </c>
      <c r="D910">
        <v>1859394</v>
      </c>
      <c r="E910" t="s">
        <v>233</v>
      </c>
      <c r="F910" t="s">
        <v>943</v>
      </c>
      <c r="G910">
        <v>7400</v>
      </c>
      <c r="H910" t="s">
        <v>936</v>
      </c>
      <c r="I910" s="11">
        <v>44644</v>
      </c>
      <c r="J910" s="12" t="s">
        <v>236</v>
      </c>
      <c r="K910" s="12"/>
      <c r="L910">
        <f t="shared" si="28"/>
        <v>1</v>
      </c>
      <c r="M910" t="str">
        <f t="shared" si="29"/>
        <v>UPDATE PremiumFakturering SET Kategori = 1, MaeglerKommentar = NULL, Faktureret = 1 WHERE BoligID = 1859394 AND AgentRegID = 374</v>
      </c>
    </row>
    <row r="911" spans="1:13" x14ac:dyDescent="0.25">
      <c r="A911" t="str">
        <f>INDEX(Mæglere!A:A,MATCH(B911,Mæglere!B:B,0))</f>
        <v>Nybolig Herning</v>
      </c>
      <c r="B911">
        <v>374</v>
      </c>
      <c r="C911" t="s">
        <v>99</v>
      </c>
      <c r="D911">
        <v>1858057</v>
      </c>
      <c r="E911" t="s">
        <v>233</v>
      </c>
      <c r="F911" t="s">
        <v>944</v>
      </c>
      <c r="G911">
        <v>7400</v>
      </c>
      <c r="H911" t="s">
        <v>936</v>
      </c>
      <c r="I911" s="11">
        <v>44649</v>
      </c>
      <c r="J911" s="12" t="s">
        <v>236</v>
      </c>
      <c r="K911" s="12"/>
      <c r="L911">
        <f t="shared" si="28"/>
        <v>1</v>
      </c>
      <c r="M911" t="str">
        <f t="shared" si="29"/>
        <v>UPDATE PremiumFakturering SET Kategori = 1, MaeglerKommentar = NULL, Faktureret = 1 WHERE BoligID = 1858057 AND AgentRegID = 374</v>
      </c>
    </row>
    <row r="912" spans="1:13" x14ac:dyDescent="0.25">
      <c r="A912" t="str">
        <f>INDEX(Mæglere!A:A,MATCH(B912,Mæglere!B:B,0))</f>
        <v>Nybolig Herning</v>
      </c>
      <c r="B912">
        <v>374</v>
      </c>
      <c r="C912" t="s">
        <v>99</v>
      </c>
      <c r="D912">
        <v>1783588</v>
      </c>
      <c r="E912" t="s">
        <v>233</v>
      </c>
      <c r="F912" t="s">
        <v>945</v>
      </c>
      <c r="G912">
        <v>7400</v>
      </c>
      <c r="H912" t="s">
        <v>936</v>
      </c>
      <c r="I912" s="11">
        <v>44651</v>
      </c>
      <c r="J912" s="12" t="s">
        <v>236</v>
      </c>
      <c r="K912" s="12"/>
      <c r="L912">
        <f t="shared" si="28"/>
        <v>1</v>
      </c>
      <c r="M912" t="str">
        <f t="shared" si="29"/>
        <v>UPDATE PremiumFakturering SET Kategori = 1, MaeglerKommentar = NULL, Faktureret = 1 WHERE BoligID = 1783588 AND AgentRegID = 374</v>
      </c>
    </row>
    <row r="913" spans="1:13" x14ac:dyDescent="0.25">
      <c r="A913" t="str">
        <f>INDEX(Mæglere!A:A,MATCH(B913,Mæglere!B:B,0))</f>
        <v>Nybolig Hinnerup + Hadsten</v>
      </c>
      <c r="B913">
        <v>583</v>
      </c>
      <c r="C913" t="s">
        <v>100</v>
      </c>
      <c r="D913">
        <v>1825394</v>
      </c>
      <c r="E913" t="s">
        <v>233</v>
      </c>
      <c r="F913" t="s">
        <v>946</v>
      </c>
      <c r="G913">
        <v>8370</v>
      </c>
      <c r="H913" t="s">
        <v>620</v>
      </c>
      <c r="I913" s="11">
        <v>44618</v>
      </c>
      <c r="J913" s="12" t="s">
        <v>244</v>
      </c>
      <c r="K913" s="12"/>
      <c r="L913">
        <f t="shared" si="28"/>
        <v>0</v>
      </c>
      <c r="M913" t="str">
        <f t="shared" si="29"/>
        <v>UPDATE PremiumFakturering SET Kategori = 2, MaeglerKommentar = NULL, Faktureret = 0 WHERE BoligID = 1825394 AND AgentRegID = 583</v>
      </c>
    </row>
    <row r="914" spans="1:13" x14ac:dyDescent="0.25">
      <c r="A914" t="str">
        <f>INDEX(Mæglere!A:A,MATCH(B914,Mæglere!B:B,0))</f>
        <v>Nybolig Hinnerup + Hadsten</v>
      </c>
      <c r="B914">
        <v>583</v>
      </c>
      <c r="C914" t="s">
        <v>100</v>
      </c>
      <c r="D914">
        <v>1774303</v>
      </c>
      <c r="E914" t="s">
        <v>233</v>
      </c>
      <c r="F914" t="s">
        <v>947</v>
      </c>
      <c r="G914">
        <v>8370</v>
      </c>
      <c r="H914" t="s">
        <v>620</v>
      </c>
      <c r="I914" s="11">
        <v>44629</v>
      </c>
      <c r="J914" s="12" t="s">
        <v>236</v>
      </c>
      <c r="K914" s="12"/>
      <c r="L914">
        <f t="shared" si="28"/>
        <v>1</v>
      </c>
      <c r="M914" t="str">
        <f t="shared" si="29"/>
        <v>UPDATE PremiumFakturering SET Kategori = 1, MaeglerKommentar = NULL, Faktureret = 1 WHERE BoligID = 1774303 AND AgentRegID = 583</v>
      </c>
    </row>
    <row r="915" spans="1:13" x14ac:dyDescent="0.25">
      <c r="A915" t="str">
        <f>INDEX(Mæglere!A:A,MATCH(B915,Mæglere!B:B,0))</f>
        <v>Nybolig Hinnerup + Hadsten</v>
      </c>
      <c r="B915">
        <v>583</v>
      </c>
      <c r="C915" t="s">
        <v>100</v>
      </c>
      <c r="D915">
        <v>1868702</v>
      </c>
      <c r="E915" t="s">
        <v>233</v>
      </c>
      <c r="F915" t="s">
        <v>948</v>
      </c>
      <c r="G915">
        <v>8370</v>
      </c>
      <c r="H915" t="s">
        <v>620</v>
      </c>
      <c r="I915" s="11">
        <v>44644</v>
      </c>
      <c r="J915" s="12" t="s">
        <v>236</v>
      </c>
      <c r="K915" s="12"/>
      <c r="L915">
        <f t="shared" si="28"/>
        <v>1</v>
      </c>
      <c r="M915" t="str">
        <f t="shared" si="29"/>
        <v>UPDATE PremiumFakturering SET Kategori = 1, MaeglerKommentar = NULL, Faktureret = 1 WHERE BoligID = 1868702 AND AgentRegID = 583</v>
      </c>
    </row>
    <row r="916" spans="1:13" x14ac:dyDescent="0.25">
      <c r="A916" t="str">
        <f>INDEX(Mæglere!A:A,MATCH(B916,Mæglere!B:B,0))</f>
        <v>Nybolig Hinnerup + Hadsten</v>
      </c>
      <c r="B916">
        <v>530</v>
      </c>
      <c r="C916" t="s">
        <v>101</v>
      </c>
      <c r="D916">
        <v>1866650</v>
      </c>
      <c r="E916" t="s">
        <v>233</v>
      </c>
      <c r="F916" t="s">
        <v>949</v>
      </c>
      <c r="G916">
        <v>8382</v>
      </c>
      <c r="H916" t="s">
        <v>620</v>
      </c>
      <c r="I916" s="11">
        <v>44623</v>
      </c>
      <c r="J916" s="12" t="s">
        <v>236</v>
      </c>
      <c r="K916" s="12"/>
      <c r="L916">
        <f t="shared" si="28"/>
        <v>1</v>
      </c>
      <c r="M916" t="str">
        <f t="shared" si="29"/>
        <v>UPDATE PremiumFakturering SET Kategori = 1, MaeglerKommentar = NULL, Faktureret = 1 WHERE BoligID = 1866650 AND AgentRegID = 530</v>
      </c>
    </row>
    <row r="917" spans="1:13" x14ac:dyDescent="0.25">
      <c r="A917" t="str">
        <f>INDEX(Mæglere!A:A,MATCH(B917,Mæglere!B:B,0))</f>
        <v>Nybolig Hinnerup + Hadsten</v>
      </c>
      <c r="B917">
        <v>530</v>
      </c>
      <c r="C917" t="s">
        <v>101</v>
      </c>
      <c r="D917">
        <v>1693837</v>
      </c>
      <c r="E917" t="s">
        <v>248</v>
      </c>
      <c r="F917" t="s">
        <v>950</v>
      </c>
      <c r="G917">
        <v>8382</v>
      </c>
      <c r="H917" t="s">
        <v>620</v>
      </c>
      <c r="I917" s="11">
        <v>44625</v>
      </c>
      <c r="J917" s="12" t="s">
        <v>277</v>
      </c>
      <c r="K917" s="12"/>
      <c r="L917">
        <f t="shared" si="28"/>
        <v>0</v>
      </c>
      <c r="M917" t="str">
        <f t="shared" si="29"/>
        <v>UPDATE PremiumFakturering SET Kategori = 5, MaeglerKommentar = NULL, Faktureret = 0 WHERE BoligID = 1693837 AND AgentRegID = 530</v>
      </c>
    </row>
    <row r="918" spans="1:13" x14ac:dyDescent="0.25">
      <c r="A918" t="str">
        <f>INDEX(Mæglere!A:A,MATCH(B918,Mæglere!B:B,0))</f>
        <v>Nybolig Hinnerup + Hadsten</v>
      </c>
      <c r="B918">
        <v>530</v>
      </c>
      <c r="C918" t="s">
        <v>101</v>
      </c>
      <c r="D918">
        <v>1869076</v>
      </c>
      <c r="E918" t="s">
        <v>233</v>
      </c>
      <c r="F918" t="s">
        <v>951</v>
      </c>
      <c r="G918">
        <v>8382</v>
      </c>
      <c r="H918" t="s">
        <v>620</v>
      </c>
      <c r="I918" s="11">
        <v>44631</v>
      </c>
      <c r="J918" s="12" t="s">
        <v>236</v>
      </c>
      <c r="K918" s="12"/>
      <c r="L918">
        <f t="shared" si="28"/>
        <v>1</v>
      </c>
      <c r="M918" t="str">
        <f t="shared" si="29"/>
        <v>UPDATE PremiumFakturering SET Kategori = 1, MaeglerKommentar = NULL, Faktureret = 1 WHERE BoligID = 1869076 AND AgentRegID = 530</v>
      </c>
    </row>
    <row r="919" spans="1:13" x14ac:dyDescent="0.25">
      <c r="A919" t="str">
        <f>INDEX(Mæglere!A:A,MATCH(B919,Mæglere!B:B,0))</f>
        <v>Nybolig Hinnerup + Hadsten</v>
      </c>
      <c r="B919">
        <v>530</v>
      </c>
      <c r="C919" t="s">
        <v>101</v>
      </c>
      <c r="D919">
        <v>1870179</v>
      </c>
      <c r="E919" t="s">
        <v>233</v>
      </c>
      <c r="F919" t="s">
        <v>952</v>
      </c>
      <c r="G919">
        <v>8382</v>
      </c>
      <c r="H919" t="s">
        <v>620</v>
      </c>
      <c r="I919" s="11">
        <v>44638</v>
      </c>
      <c r="J919" s="12" t="s">
        <v>236</v>
      </c>
      <c r="K919" s="12"/>
      <c r="L919">
        <f t="shared" si="28"/>
        <v>1</v>
      </c>
      <c r="M919" t="str">
        <f t="shared" si="29"/>
        <v>UPDATE PremiumFakturering SET Kategori = 1, MaeglerKommentar = NULL, Faktureret = 1 WHERE BoligID = 1870179 AND AgentRegID = 530</v>
      </c>
    </row>
    <row r="920" spans="1:13" x14ac:dyDescent="0.25">
      <c r="A920" t="str">
        <f>INDEX(Mæglere!A:A,MATCH(B920,Mæglere!B:B,0))</f>
        <v>Nybolig Hinnerup + Hadsten</v>
      </c>
      <c r="B920">
        <v>530</v>
      </c>
      <c r="C920" t="s">
        <v>101</v>
      </c>
      <c r="D920">
        <v>1872319</v>
      </c>
      <c r="E920" t="s">
        <v>233</v>
      </c>
      <c r="F920" t="s">
        <v>953</v>
      </c>
      <c r="G920">
        <v>8382</v>
      </c>
      <c r="H920" t="s">
        <v>620</v>
      </c>
      <c r="I920" s="11">
        <v>44639</v>
      </c>
      <c r="J920" s="12" t="s">
        <v>236</v>
      </c>
      <c r="K920" s="12"/>
      <c r="L920">
        <f t="shared" si="28"/>
        <v>1</v>
      </c>
      <c r="M920" t="str">
        <f t="shared" si="29"/>
        <v>UPDATE PremiumFakturering SET Kategori = 1, MaeglerKommentar = NULL, Faktureret = 1 WHERE BoligID = 1872319 AND AgentRegID = 530</v>
      </c>
    </row>
    <row r="921" spans="1:13" x14ac:dyDescent="0.25">
      <c r="A921" t="str">
        <f>INDEX(Mæglere!A:A,MATCH(B921,Mæglere!B:B,0))</f>
        <v>Nybolig Hinnerup + Hadsten</v>
      </c>
      <c r="B921">
        <v>530</v>
      </c>
      <c r="C921" t="s">
        <v>101</v>
      </c>
      <c r="D921">
        <v>1874217</v>
      </c>
      <c r="E921" t="s">
        <v>233</v>
      </c>
      <c r="F921" t="s">
        <v>954</v>
      </c>
      <c r="G921">
        <v>8382</v>
      </c>
      <c r="H921" t="s">
        <v>620</v>
      </c>
      <c r="I921" s="11">
        <v>44641</v>
      </c>
      <c r="J921" s="12" t="s">
        <v>236</v>
      </c>
      <c r="K921" s="12"/>
      <c r="L921">
        <f t="shared" si="28"/>
        <v>1</v>
      </c>
      <c r="M921" t="str">
        <f t="shared" si="29"/>
        <v>UPDATE PremiumFakturering SET Kategori = 1, MaeglerKommentar = NULL, Faktureret = 1 WHERE BoligID = 1874217 AND AgentRegID = 530</v>
      </c>
    </row>
    <row r="922" spans="1:13" x14ac:dyDescent="0.25">
      <c r="A922" t="str">
        <f>INDEX(Mæglere!A:A,MATCH(B922,Mæglere!B:B,0))</f>
        <v>Nybolig Hinnerup + Hadsten</v>
      </c>
      <c r="B922">
        <v>530</v>
      </c>
      <c r="C922" t="s">
        <v>101</v>
      </c>
      <c r="D922">
        <v>1873314</v>
      </c>
      <c r="E922" t="s">
        <v>233</v>
      </c>
      <c r="F922" t="s">
        <v>955</v>
      </c>
      <c r="G922">
        <v>8382</v>
      </c>
      <c r="H922" t="s">
        <v>620</v>
      </c>
      <c r="I922" s="11">
        <v>44648</v>
      </c>
      <c r="J922" s="12" t="s">
        <v>236</v>
      </c>
      <c r="K922" s="12"/>
      <c r="L922">
        <f t="shared" si="28"/>
        <v>1</v>
      </c>
      <c r="M922" t="str">
        <f t="shared" si="29"/>
        <v>UPDATE PremiumFakturering SET Kategori = 1, MaeglerKommentar = NULL, Faktureret = 1 WHERE BoligID = 1873314 AND AgentRegID = 530</v>
      </c>
    </row>
    <row r="923" spans="1:13" x14ac:dyDescent="0.25">
      <c r="A923" t="str">
        <f>INDEX(Mæglere!A:A,MATCH(B923,Mæglere!B:B,0))</f>
        <v>Nybolig Hinnerup + Hadsten</v>
      </c>
      <c r="B923">
        <v>530</v>
      </c>
      <c r="C923" t="s">
        <v>101</v>
      </c>
      <c r="D923">
        <v>1873975</v>
      </c>
      <c r="E923" t="s">
        <v>233</v>
      </c>
      <c r="F923" t="s">
        <v>956</v>
      </c>
      <c r="G923">
        <v>8382</v>
      </c>
      <c r="H923" t="s">
        <v>620</v>
      </c>
      <c r="I923" s="11">
        <v>44651</v>
      </c>
      <c r="J923" s="12" t="s">
        <v>236</v>
      </c>
      <c r="K923" s="12"/>
      <c r="L923">
        <f t="shared" si="28"/>
        <v>1</v>
      </c>
      <c r="M923" t="str">
        <f t="shared" si="29"/>
        <v>UPDATE PremiumFakturering SET Kategori = 1, MaeglerKommentar = NULL, Faktureret = 1 WHERE BoligID = 1873975 AND AgentRegID = 530</v>
      </c>
    </row>
    <row r="924" spans="1:13" x14ac:dyDescent="0.25">
      <c r="A924" t="str">
        <f>INDEX(Mæglere!A:A,MATCH(B924,Mæglere!B:B,0))</f>
        <v>Nybolig Kjellerup + Silkeborg</v>
      </c>
      <c r="B924">
        <v>855</v>
      </c>
      <c r="C924" t="s">
        <v>102</v>
      </c>
      <c r="D924">
        <v>1853098</v>
      </c>
      <c r="E924" t="s">
        <v>233</v>
      </c>
      <c r="F924" t="s">
        <v>957</v>
      </c>
      <c r="G924">
        <v>8620</v>
      </c>
      <c r="H924" t="s">
        <v>958</v>
      </c>
      <c r="I924" s="11">
        <v>44613</v>
      </c>
      <c r="J924" s="12" t="s">
        <v>236</v>
      </c>
      <c r="K924" s="12"/>
      <c r="L924">
        <f t="shared" si="28"/>
        <v>1</v>
      </c>
      <c r="M924" t="str">
        <f t="shared" si="29"/>
        <v>UPDATE PremiumFakturering SET Kategori = 1, MaeglerKommentar = NULL, Faktureret = 1 WHERE BoligID = 1853098 AND AgentRegID = 855</v>
      </c>
    </row>
    <row r="925" spans="1:13" x14ac:dyDescent="0.25">
      <c r="A925" t="str">
        <f>INDEX(Mæglere!A:A,MATCH(B925,Mæglere!B:B,0))</f>
        <v>Nybolig Kjellerup + Silkeborg</v>
      </c>
      <c r="B925">
        <v>855</v>
      </c>
      <c r="C925" t="s">
        <v>102</v>
      </c>
      <c r="D925">
        <v>1770560</v>
      </c>
      <c r="E925" t="s">
        <v>233</v>
      </c>
      <c r="F925" t="s">
        <v>959</v>
      </c>
      <c r="G925">
        <v>8620</v>
      </c>
      <c r="H925" t="s">
        <v>958</v>
      </c>
      <c r="I925" s="11">
        <v>44632</v>
      </c>
      <c r="J925" s="12" t="s">
        <v>236</v>
      </c>
      <c r="K925" s="12"/>
      <c r="L925">
        <f t="shared" si="28"/>
        <v>1</v>
      </c>
      <c r="M925" t="str">
        <f t="shared" si="29"/>
        <v>UPDATE PremiumFakturering SET Kategori = 1, MaeglerKommentar = NULL, Faktureret = 1 WHERE BoligID = 1770560 AND AgentRegID = 855</v>
      </c>
    </row>
    <row r="926" spans="1:13" x14ac:dyDescent="0.25">
      <c r="A926" t="str">
        <f>INDEX(Mæglere!A:A,MATCH(B926,Mæglere!B:B,0))</f>
        <v>Nybolig Kjellerup + Silkeborg</v>
      </c>
      <c r="B926">
        <v>855</v>
      </c>
      <c r="C926" t="s">
        <v>102</v>
      </c>
      <c r="D926">
        <v>1731424</v>
      </c>
      <c r="E926" t="s">
        <v>233</v>
      </c>
      <c r="F926" t="s">
        <v>960</v>
      </c>
      <c r="G926">
        <v>8620</v>
      </c>
      <c r="H926" t="s">
        <v>958</v>
      </c>
      <c r="I926" s="11">
        <v>44634</v>
      </c>
      <c r="J926" s="12" t="s">
        <v>240</v>
      </c>
      <c r="K926" s="12"/>
      <c r="L926">
        <f t="shared" si="28"/>
        <v>0</v>
      </c>
      <c r="M926" t="str">
        <f t="shared" si="29"/>
        <v>UPDATE PremiumFakturering SET Kategori = 3, MaeglerKommentar = NULL, Faktureret = 0 WHERE BoligID = 1731424 AND AgentRegID = 855</v>
      </c>
    </row>
    <row r="927" spans="1:13" x14ac:dyDescent="0.25">
      <c r="A927" t="str">
        <f>INDEX(Mæglere!A:A,MATCH(B927,Mæglere!B:B,0))</f>
        <v>Nybolig Kjellerup + Silkeborg</v>
      </c>
      <c r="B927">
        <v>855</v>
      </c>
      <c r="C927" t="s">
        <v>102</v>
      </c>
      <c r="D927">
        <v>1867715</v>
      </c>
      <c r="E927" t="s">
        <v>233</v>
      </c>
      <c r="F927" t="s">
        <v>961</v>
      </c>
      <c r="G927">
        <v>8620</v>
      </c>
      <c r="H927" t="s">
        <v>958</v>
      </c>
      <c r="I927" s="11">
        <v>44642</v>
      </c>
      <c r="J927" s="12" t="s">
        <v>236</v>
      </c>
      <c r="K927" s="12"/>
      <c r="L927">
        <f t="shared" si="28"/>
        <v>1</v>
      </c>
      <c r="M927" t="str">
        <f t="shared" si="29"/>
        <v>UPDATE PremiumFakturering SET Kategori = 1, MaeglerKommentar = NULL, Faktureret = 1 WHERE BoligID = 1867715 AND AgentRegID = 855</v>
      </c>
    </row>
    <row r="928" spans="1:13" x14ac:dyDescent="0.25">
      <c r="A928" t="str">
        <f>INDEX(Mæglere!A:A,MATCH(B928,Mæglere!B:B,0))</f>
        <v>Nybolig Kjellerup + Silkeborg</v>
      </c>
      <c r="B928">
        <v>855</v>
      </c>
      <c r="C928" t="s">
        <v>102</v>
      </c>
      <c r="D928">
        <v>1852897</v>
      </c>
      <c r="E928" t="s">
        <v>233</v>
      </c>
      <c r="F928" t="s">
        <v>962</v>
      </c>
      <c r="G928">
        <v>8620</v>
      </c>
      <c r="H928" t="s">
        <v>958</v>
      </c>
      <c r="I928" s="11">
        <v>44642</v>
      </c>
      <c r="J928" s="12" t="s">
        <v>236</v>
      </c>
      <c r="K928" s="12"/>
      <c r="L928">
        <f t="shared" si="28"/>
        <v>1</v>
      </c>
      <c r="M928" t="str">
        <f t="shared" si="29"/>
        <v>UPDATE PremiumFakturering SET Kategori = 1, MaeglerKommentar = NULL, Faktureret = 1 WHERE BoligID = 1852897 AND AgentRegID = 855</v>
      </c>
    </row>
    <row r="929" spans="1:13" x14ac:dyDescent="0.25">
      <c r="A929" t="str">
        <f>INDEX(Mæglere!A:A,MATCH(B929,Mæglere!B:B,0))</f>
        <v>Nybolig Kjellerup + Silkeborg</v>
      </c>
      <c r="B929">
        <v>855</v>
      </c>
      <c r="C929" t="s">
        <v>102</v>
      </c>
      <c r="D929">
        <v>1799111</v>
      </c>
      <c r="E929" t="s">
        <v>233</v>
      </c>
      <c r="F929" t="s">
        <v>963</v>
      </c>
      <c r="G929">
        <v>8620</v>
      </c>
      <c r="H929" t="s">
        <v>958</v>
      </c>
      <c r="I929" s="11">
        <v>44643</v>
      </c>
      <c r="J929" s="12" t="s">
        <v>240</v>
      </c>
      <c r="K929" s="12"/>
      <c r="L929">
        <f t="shared" si="28"/>
        <v>0</v>
      </c>
      <c r="M929" t="str">
        <f t="shared" si="29"/>
        <v>UPDATE PremiumFakturering SET Kategori = 3, MaeglerKommentar = NULL, Faktureret = 0 WHERE BoligID = 1799111 AND AgentRegID = 855</v>
      </c>
    </row>
    <row r="930" spans="1:13" x14ac:dyDescent="0.25">
      <c r="A930" t="str">
        <f>INDEX(Mæglere!A:A,MATCH(B930,Mæglere!B:B,0))</f>
        <v>Nybolig Kolding</v>
      </c>
      <c r="B930">
        <v>137</v>
      </c>
      <c r="C930" t="s">
        <v>103</v>
      </c>
      <c r="D930">
        <v>991444</v>
      </c>
      <c r="E930" t="s">
        <v>248</v>
      </c>
      <c r="F930" t="s">
        <v>1127</v>
      </c>
      <c r="G930">
        <v>6000</v>
      </c>
      <c r="H930" t="s">
        <v>1128</v>
      </c>
      <c r="I930" s="11">
        <v>44623</v>
      </c>
      <c r="J930" s="12" t="s">
        <v>240</v>
      </c>
      <c r="K930" s="12"/>
      <c r="L930">
        <f t="shared" si="28"/>
        <v>0</v>
      </c>
      <c r="M930" t="str">
        <f t="shared" si="29"/>
        <v>UPDATE PremiumFakturering SET Kategori = 3, MaeglerKommentar = NULL, Faktureret = 0 WHERE BoligID = 991444 AND AgentRegID = 137</v>
      </c>
    </row>
    <row r="931" spans="1:13" x14ac:dyDescent="0.25">
      <c r="A931" t="str">
        <f>INDEX(Mæglere!A:A,MATCH(B931,Mæglere!B:B,0))</f>
        <v>Nybolig Kolding</v>
      </c>
      <c r="B931">
        <v>137</v>
      </c>
      <c r="C931" t="s">
        <v>103</v>
      </c>
      <c r="D931">
        <v>1866351</v>
      </c>
      <c r="E931" t="s">
        <v>233</v>
      </c>
      <c r="F931" t="s">
        <v>1129</v>
      </c>
      <c r="G931">
        <v>6000</v>
      </c>
      <c r="H931" t="s">
        <v>1128</v>
      </c>
      <c r="I931" s="11">
        <v>44624</v>
      </c>
      <c r="J931" s="12" t="s">
        <v>236</v>
      </c>
      <c r="K931" s="12"/>
      <c r="L931">
        <f t="shared" si="28"/>
        <v>1</v>
      </c>
      <c r="M931" t="str">
        <f t="shared" si="29"/>
        <v>UPDATE PremiumFakturering SET Kategori = 1, MaeglerKommentar = NULL, Faktureret = 1 WHERE BoligID = 1866351 AND AgentRegID = 137</v>
      </c>
    </row>
    <row r="932" spans="1:13" x14ac:dyDescent="0.25">
      <c r="A932" t="str">
        <f>INDEX(Mæglere!A:A,MATCH(B932,Mæglere!B:B,0))</f>
        <v>Nybolig Kolding</v>
      </c>
      <c r="B932">
        <v>137</v>
      </c>
      <c r="C932" t="s">
        <v>103</v>
      </c>
      <c r="D932">
        <v>1830702</v>
      </c>
      <c r="E932" t="s">
        <v>233</v>
      </c>
      <c r="F932" t="s">
        <v>1130</v>
      </c>
      <c r="G932">
        <v>6040</v>
      </c>
      <c r="H932" t="s">
        <v>500</v>
      </c>
      <c r="I932" s="11">
        <v>44624</v>
      </c>
      <c r="J932" s="12" t="s">
        <v>236</v>
      </c>
      <c r="K932" s="12"/>
      <c r="L932">
        <f t="shared" si="28"/>
        <v>1</v>
      </c>
      <c r="M932" t="str">
        <f t="shared" si="29"/>
        <v>UPDATE PremiumFakturering SET Kategori = 1, MaeglerKommentar = NULL, Faktureret = 1 WHERE BoligID = 1830702 AND AgentRegID = 137</v>
      </c>
    </row>
    <row r="933" spans="1:13" x14ac:dyDescent="0.25">
      <c r="A933" t="str">
        <f>INDEX(Mæglere!A:A,MATCH(B933,Mæglere!B:B,0))</f>
        <v>Nybolig Kolding</v>
      </c>
      <c r="B933">
        <v>137</v>
      </c>
      <c r="C933" t="s">
        <v>103</v>
      </c>
      <c r="D933">
        <v>1761466</v>
      </c>
      <c r="E933" t="s">
        <v>233</v>
      </c>
      <c r="F933" t="s">
        <v>1131</v>
      </c>
      <c r="G933">
        <v>6000</v>
      </c>
      <c r="H933" t="s">
        <v>1128</v>
      </c>
      <c r="I933" s="11">
        <v>44625</v>
      </c>
      <c r="J933" s="12" t="s">
        <v>240</v>
      </c>
      <c r="K933" s="12"/>
      <c r="L933">
        <f t="shared" si="28"/>
        <v>0</v>
      </c>
      <c r="M933" t="str">
        <f t="shared" si="29"/>
        <v>UPDATE PremiumFakturering SET Kategori = 3, MaeglerKommentar = NULL, Faktureret = 0 WHERE BoligID = 1761466 AND AgentRegID = 137</v>
      </c>
    </row>
    <row r="934" spans="1:13" x14ac:dyDescent="0.25">
      <c r="A934" t="str">
        <f>INDEX(Mæglere!A:A,MATCH(B934,Mæglere!B:B,0))</f>
        <v>Nybolig Kolding</v>
      </c>
      <c r="B934">
        <v>137</v>
      </c>
      <c r="C934" t="s">
        <v>103</v>
      </c>
      <c r="D934">
        <v>1867142</v>
      </c>
      <c r="E934" t="s">
        <v>233</v>
      </c>
      <c r="F934" t="s">
        <v>1133</v>
      </c>
      <c r="G934">
        <v>6000</v>
      </c>
      <c r="H934" t="s">
        <v>1128</v>
      </c>
      <c r="I934" s="11">
        <v>44627</v>
      </c>
      <c r="J934" s="12" t="s">
        <v>236</v>
      </c>
      <c r="K934" s="12"/>
      <c r="L934">
        <f t="shared" si="28"/>
        <v>1</v>
      </c>
      <c r="M934" t="str">
        <f t="shared" si="29"/>
        <v>UPDATE PremiumFakturering SET Kategori = 1, MaeglerKommentar = NULL, Faktureret = 1 WHERE BoligID = 1867142 AND AgentRegID = 137</v>
      </c>
    </row>
    <row r="935" spans="1:13" x14ac:dyDescent="0.25">
      <c r="A935" t="str">
        <f>INDEX(Mæglere!A:A,MATCH(B935,Mæglere!B:B,0))</f>
        <v>Nybolig Kolding</v>
      </c>
      <c r="B935">
        <v>137</v>
      </c>
      <c r="C935" t="s">
        <v>103</v>
      </c>
      <c r="D935">
        <v>1863230</v>
      </c>
      <c r="E935" t="s">
        <v>233</v>
      </c>
      <c r="F935" t="s">
        <v>1132</v>
      </c>
      <c r="G935">
        <v>6040</v>
      </c>
      <c r="H935" t="s">
        <v>1128</v>
      </c>
      <c r="I935" s="11">
        <v>44627</v>
      </c>
      <c r="J935" s="12" t="s">
        <v>236</v>
      </c>
      <c r="K935" s="12"/>
      <c r="L935">
        <f t="shared" si="28"/>
        <v>1</v>
      </c>
      <c r="M935" t="str">
        <f t="shared" si="29"/>
        <v>UPDATE PremiumFakturering SET Kategori = 1, MaeglerKommentar = NULL, Faktureret = 1 WHERE BoligID = 1863230 AND AgentRegID = 137</v>
      </c>
    </row>
    <row r="936" spans="1:13" x14ac:dyDescent="0.25">
      <c r="A936" t="str">
        <f>INDEX(Mæglere!A:A,MATCH(B936,Mæglere!B:B,0))</f>
        <v>Nybolig Kolding</v>
      </c>
      <c r="B936">
        <v>137</v>
      </c>
      <c r="C936" t="s">
        <v>103</v>
      </c>
      <c r="D936">
        <v>1846465</v>
      </c>
      <c r="E936" t="s">
        <v>233</v>
      </c>
      <c r="F936" t="s">
        <v>1134</v>
      </c>
      <c r="G936">
        <v>6000</v>
      </c>
      <c r="H936" t="s">
        <v>1128</v>
      </c>
      <c r="I936" s="11">
        <v>44628</v>
      </c>
      <c r="J936" s="12" t="s">
        <v>236</v>
      </c>
      <c r="K936" s="12"/>
      <c r="L936">
        <f t="shared" si="28"/>
        <v>1</v>
      </c>
      <c r="M936" t="str">
        <f t="shared" si="29"/>
        <v>UPDATE PremiumFakturering SET Kategori = 1, MaeglerKommentar = NULL, Faktureret = 1 WHERE BoligID = 1846465 AND AgentRegID = 137</v>
      </c>
    </row>
    <row r="937" spans="1:13" x14ac:dyDescent="0.25">
      <c r="A937" t="str">
        <f>INDEX(Mæglere!A:A,MATCH(B937,Mæglere!B:B,0))</f>
        <v>Nybolig Kolding</v>
      </c>
      <c r="B937">
        <v>137</v>
      </c>
      <c r="C937" t="s">
        <v>103</v>
      </c>
      <c r="D937">
        <v>1721911</v>
      </c>
      <c r="E937" t="s">
        <v>297</v>
      </c>
      <c r="F937" t="s">
        <v>1135</v>
      </c>
      <c r="G937">
        <v>6051</v>
      </c>
      <c r="H937" t="s">
        <v>1128</v>
      </c>
      <c r="I937" s="11">
        <v>44629</v>
      </c>
      <c r="J937" s="12" t="s">
        <v>236</v>
      </c>
      <c r="K937" s="12"/>
      <c r="L937">
        <f t="shared" si="28"/>
        <v>1</v>
      </c>
      <c r="M937" t="str">
        <f t="shared" si="29"/>
        <v>UPDATE PremiumFakturering SET Kategori = 1, MaeglerKommentar = NULL, Faktureret = 1 WHERE BoligID = 1721911 AND AgentRegID = 137</v>
      </c>
    </row>
    <row r="938" spans="1:13" x14ac:dyDescent="0.25">
      <c r="A938" t="str">
        <f>INDEX(Mæglere!A:A,MATCH(B938,Mæglere!B:B,0))</f>
        <v>Nybolig Kolding</v>
      </c>
      <c r="B938">
        <v>137</v>
      </c>
      <c r="C938" t="s">
        <v>103</v>
      </c>
      <c r="D938">
        <v>1849742</v>
      </c>
      <c r="E938" t="s">
        <v>233</v>
      </c>
      <c r="F938" t="s">
        <v>1136</v>
      </c>
      <c r="G938">
        <v>6580</v>
      </c>
      <c r="H938" t="s">
        <v>1128</v>
      </c>
      <c r="I938" s="11">
        <v>44631</v>
      </c>
      <c r="J938" s="12" t="s">
        <v>236</v>
      </c>
      <c r="K938" s="12"/>
      <c r="L938">
        <f t="shared" si="28"/>
        <v>1</v>
      </c>
      <c r="M938" t="str">
        <f t="shared" si="29"/>
        <v>UPDATE PremiumFakturering SET Kategori = 1, MaeglerKommentar = NULL, Faktureret = 1 WHERE BoligID = 1849742 AND AgentRegID = 137</v>
      </c>
    </row>
    <row r="939" spans="1:13" x14ac:dyDescent="0.25">
      <c r="A939" t="str">
        <f>INDEX(Mæglere!A:A,MATCH(B939,Mæglere!B:B,0))</f>
        <v>Nybolig Kolding</v>
      </c>
      <c r="B939">
        <v>137</v>
      </c>
      <c r="C939" t="s">
        <v>103</v>
      </c>
      <c r="D939">
        <v>1837218</v>
      </c>
      <c r="E939" t="s">
        <v>248</v>
      </c>
      <c r="F939" t="s">
        <v>1137</v>
      </c>
      <c r="G939">
        <v>6580</v>
      </c>
      <c r="H939" t="s">
        <v>1128</v>
      </c>
      <c r="I939" s="11">
        <v>44631</v>
      </c>
      <c r="J939" s="12" t="s">
        <v>236</v>
      </c>
      <c r="K939" s="12"/>
      <c r="L939">
        <f t="shared" si="28"/>
        <v>1</v>
      </c>
      <c r="M939" t="str">
        <f t="shared" si="29"/>
        <v>UPDATE PremiumFakturering SET Kategori = 1, MaeglerKommentar = NULL, Faktureret = 1 WHERE BoligID = 1837218 AND AgentRegID = 137</v>
      </c>
    </row>
    <row r="940" spans="1:13" x14ac:dyDescent="0.25">
      <c r="A940" t="str">
        <f>INDEX(Mæglere!A:A,MATCH(B940,Mæglere!B:B,0))</f>
        <v>Nybolig Kolding</v>
      </c>
      <c r="B940">
        <v>137</v>
      </c>
      <c r="C940" t="s">
        <v>103</v>
      </c>
      <c r="D940">
        <v>1834925</v>
      </c>
      <c r="E940" t="s">
        <v>233</v>
      </c>
      <c r="F940" t="s">
        <v>1138</v>
      </c>
      <c r="G940">
        <v>6000</v>
      </c>
      <c r="H940" t="s">
        <v>1128</v>
      </c>
      <c r="I940" s="11">
        <v>44635</v>
      </c>
      <c r="J940" s="12" t="s">
        <v>236</v>
      </c>
      <c r="K940" s="12"/>
      <c r="L940">
        <f t="shared" si="28"/>
        <v>1</v>
      </c>
      <c r="M940" t="str">
        <f t="shared" si="29"/>
        <v>UPDATE PremiumFakturering SET Kategori = 1, MaeglerKommentar = NULL, Faktureret = 1 WHERE BoligID = 1834925 AND AgentRegID = 137</v>
      </c>
    </row>
    <row r="941" spans="1:13" x14ac:dyDescent="0.25">
      <c r="A941" t="str">
        <f>INDEX(Mæglere!A:A,MATCH(B941,Mæglere!B:B,0))</f>
        <v>Nybolig Kolding</v>
      </c>
      <c r="B941">
        <v>137</v>
      </c>
      <c r="C941" t="s">
        <v>103</v>
      </c>
      <c r="D941">
        <v>1863895</v>
      </c>
      <c r="E941" t="s">
        <v>233</v>
      </c>
      <c r="F941" t="s">
        <v>1139</v>
      </c>
      <c r="G941">
        <v>6000</v>
      </c>
      <c r="H941" t="s">
        <v>1128</v>
      </c>
      <c r="I941" s="11">
        <v>44636</v>
      </c>
      <c r="J941" s="12" t="s">
        <v>240</v>
      </c>
      <c r="K941" s="12"/>
      <c r="L941">
        <f t="shared" si="28"/>
        <v>0</v>
      </c>
      <c r="M941" t="str">
        <f t="shared" si="29"/>
        <v>UPDATE PremiumFakturering SET Kategori = 3, MaeglerKommentar = NULL, Faktureret = 0 WHERE BoligID = 1863895 AND AgentRegID = 137</v>
      </c>
    </row>
    <row r="942" spans="1:13" x14ac:dyDescent="0.25">
      <c r="A942" t="str">
        <f>INDEX(Mæglere!A:A,MATCH(B942,Mæglere!B:B,0))</f>
        <v>Nybolig Kolding</v>
      </c>
      <c r="B942">
        <v>137</v>
      </c>
      <c r="C942" t="s">
        <v>103</v>
      </c>
      <c r="D942">
        <v>1872201</v>
      </c>
      <c r="E942" t="s">
        <v>246</v>
      </c>
      <c r="F942" t="s">
        <v>1140</v>
      </c>
      <c r="G942">
        <v>6040</v>
      </c>
      <c r="H942" t="s">
        <v>1128</v>
      </c>
      <c r="I942" s="11">
        <v>44636</v>
      </c>
      <c r="J942" s="12" t="s">
        <v>236</v>
      </c>
      <c r="K942" s="12"/>
      <c r="L942">
        <f t="shared" si="28"/>
        <v>1</v>
      </c>
      <c r="M942" t="str">
        <f t="shared" si="29"/>
        <v>UPDATE PremiumFakturering SET Kategori = 1, MaeglerKommentar = NULL, Faktureret = 1 WHERE BoligID = 1872201 AND AgentRegID = 137</v>
      </c>
    </row>
    <row r="943" spans="1:13" x14ac:dyDescent="0.25">
      <c r="A943" t="str">
        <f>INDEX(Mæglere!A:A,MATCH(B943,Mæglere!B:B,0))</f>
        <v>Nybolig Kolding</v>
      </c>
      <c r="B943">
        <v>137</v>
      </c>
      <c r="C943" t="s">
        <v>103</v>
      </c>
      <c r="D943">
        <v>1872535</v>
      </c>
      <c r="E943" t="s">
        <v>233</v>
      </c>
      <c r="F943" t="s">
        <v>1141</v>
      </c>
      <c r="G943">
        <v>6000</v>
      </c>
      <c r="H943" t="s">
        <v>1128</v>
      </c>
      <c r="I943" s="11">
        <v>44638</v>
      </c>
      <c r="J943" s="12" t="s">
        <v>236</v>
      </c>
      <c r="K943" s="12"/>
      <c r="L943">
        <f t="shared" si="28"/>
        <v>1</v>
      </c>
      <c r="M943" t="str">
        <f t="shared" si="29"/>
        <v>UPDATE PremiumFakturering SET Kategori = 1, MaeglerKommentar = NULL, Faktureret = 1 WHERE BoligID = 1872535 AND AgentRegID = 137</v>
      </c>
    </row>
    <row r="944" spans="1:13" x14ac:dyDescent="0.25">
      <c r="A944" t="str">
        <f>INDEX(Mæglere!A:A,MATCH(B944,Mæglere!B:B,0))</f>
        <v>Nybolig Kolding</v>
      </c>
      <c r="B944">
        <v>137</v>
      </c>
      <c r="C944" t="s">
        <v>103</v>
      </c>
      <c r="D944">
        <v>1811622</v>
      </c>
      <c r="E944" t="s">
        <v>233</v>
      </c>
      <c r="F944" t="s">
        <v>1142</v>
      </c>
      <c r="G944">
        <v>6040</v>
      </c>
      <c r="H944" t="s">
        <v>500</v>
      </c>
      <c r="I944" s="11">
        <v>44642</v>
      </c>
      <c r="J944" s="12" t="s">
        <v>240</v>
      </c>
      <c r="K944" s="12"/>
      <c r="L944">
        <f t="shared" si="28"/>
        <v>0</v>
      </c>
      <c r="M944" t="str">
        <f t="shared" si="29"/>
        <v>UPDATE PremiumFakturering SET Kategori = 3, MaeglerKommentar = NULL, Faktureret = 0 WHERE BoligID = 1811622 AND AgentRegID = 137</v>
      </c>
    </row>
    <row r="945" spans="1:13" x14ac:dyDescent="0.25">
      <c r="A945" t="str">
        <f>INDEX(Mæglere!A:A,MATCH(B945,Mæglere!B:B,0))</f>
        <v>Nybolig Kolding</v>
      </c>
      <c r="B945">
        <v>137</v>
      </c>
      <c r="C945" t="s">
        <v>103</v>
      </c>
      <c r="D945">
        <v>1868146</v>
      </c>
      <c r="E945" t="s">
        <v>233</v>
      </c>
      <c r="F945" t="s">
        <v>1143</v>
      </c>
      <c r="G945">
        <v>6064</v>
      </c>
      <c r="H945" t="s">
        <v>1128</v>
      </c>
      <c r="I945" s="11">
        <v>44642</v>
      </c>
      <c r="J945" s="12" t="s">
        <v>236</v>
      </c>
      <c r="K945" s="12"/>
      <c r="L945">
        <f t="shared" si="28"/>
        <v>1</v>
      </c>
      <c r="M945" t="str">
        <f t="shared" si="29"/>
        <v>UPDATE PremiumFakturering SET Kategori = 1, MaeglerKommentar = NULL, Faktureret = 1 WHERE BoligID = 1868146 AND AgentRegID = 137</v>
      </c>
    </row>
    <row r="946" spans="1:13" x14ac:dyDescent="0.25">
      <c r="A946" t="str">
        <f>INDEX(Mæglere!A:A,MATCH(B946,Mæglere!B:B,0))</f>
        <v>Nybolig Kolding</v>
      </c>
      <c r="B946">
        <v>137</v>
      </c>
      <c r="C946" t="s">
        <v>103</v>
      </c>
      <c r="D946">
        <v>1820230</v>
      </c>
      <c r="E946" t="s">
        <v>233</v>
      </c>
      <c r="F946" t="s">
        <v>1144</v>
      </c>
      <c r="G946">
        <v>6000</v>
      </c>
      <c r="H946" t="s">
        <v>1128</v>
      </c>
      <c r="I946" s="11">
        <v>44649</v>
      </c>
      <c r="J946" s="12" t="s">
        <v>236</v>
      </c>
      <c r="K946" s="12"/>
      <c r="L946">
        <f t="shared" si="28"/>
        <v>1</v>
      </c>
      <c r="M946" t="str">
        <f t="shared" si="29"/>
        <v>UPDATE PremiumFakturering SET Kategori = 1, MaeglerKommentar = NULL, Faktureret = 1 WHERE BoligID = 1820230 AND AgentRegID = 137</v>
      </c>
    </row>
    <row r="947" spans="1:13" x14ac:dyDescent="0.25">
      <c r="A947" t="str">
        <f>INDEX(Mæglere!A:A,MATCH(B947,Mæglere!B:B,0))</f>
        <v>Nybolig Lemvig</v>
      </c>
      <c r="B947">
        <v>540</v>
      </c>
      <c r="C947" t="s">
        <v>104</v>
      </c>
      <c r="D947">
        <v>1820529</v>
      </c>
      <c r="E947" t="s">
        <v>233</v>
      </c>
      <c r="F947" t="s">
        <v>1411</v>
      </c>
      <c r="G947">
        <v>7620</v>
      </c>
      <c r="H947" t="s">
        <v>1412</v>
      </c>
      <c r="I947" s="11">
        <v>44551</v>
      </c>
      <c r="J947" s="12" t="s">
        <v>236</v>
      </c>
      <c r="K947" s="12"/>
      <c r="L947">
        <f t="shared" si="28"/>
        <v>1</v>
      </c>
      <c r="M947" t="str">
        <f t="shared" si="29"/>
        <v>UPDATE PremiumFakturering SET Kategori = 1, MaeglerKommentar = NULL, Faktureret = 1 WHERE BoligID = 1820529 AND AgentRegID = 540</v>
      </c>
    </row>
    <row r="948" spans="1:13" x14ac:dyDescent="0.25">
      <c r="A948" t="str">
        <f>INDEX(Mæglere!A:A,MATCH(B948,Mæglere!B:B,0))</f>
        <v>Nybolig Lemvig</v>
      </c>
      <c r="B948">
        <v>540</v>
      </c>
      <c r="C948" t="s">
        <v>104</v>
      </c>
      <c r="D948">
        <v>1814842</v>
      </c>
      <c r="E948" t="s">
        <v>233</v>
      </c>
      <c r="F948" t="s">
        <v>1413</v>
      </c>
      <c r="G948">
        <v>7620</v>
      </c>
      <c r="H948" t="s">
        <v>1412</v>
      </c>
      <c r="I948" s="11">
        <v>44636</v>
      </c>
      <c r="J948" s="12" t="s">
        <v>236</v>
      </c>
      <c r="K948" s="12"/>
      <c r="L948">
        <f t="shared" si="28"/>
        <v>1</v>
      </c>
      <c r="M948" t="str">
        <f t="shared" si="29"/>
        <v>UPDATE PremiumFakturering SET Kategori = 1, MaeglerKommentar = NULL, Faktureret = 1 WHERE BoligID = 1814842 AND AgentRegID = 540</v>
      </c>
    </row>
    <row r="949" spans="1:13" x14ac:dyDescent="0.25">
      <c r="A949" t="str">
        <f>INDEX(Mæglere!A:A,MATCH(B949,Mæglere!B:B,0))</f>
        <v>Nybolig Lemvig</v>
      </c>
      <c r="B949">
        <v>540</v>
      </c>
      <c r="C949" t="s">
        <v>104</v>
      </c>
      <c r="D949">
        <v>1865516</v>
      </c>
      <c r="E949" t="s">
        <v>233</v>
      </c>
      <c r="F949" t="s">
        <v>1414</v>
      </c>
      <c r="G949">
        <v>7673</v>
      </c>
      <c r="H949" t="s">
        <v>1412</v>
      </c>
      <c r="I949" s="11">
        <v>44638</v>
      </c>
      <c r="J949" s="12" t="s">
        <v>236</v>
      </c>
      <c r="K949" s="12"/>
      <c r="L949">
        <f t="shared" si="28"/>
        <v>1</v>
      </c>
      <c r="M949" t="str">
        <f t="shared" si="29"/>
        <v>UPDATE PremiumFakturering SET Kategori = 1, MaeglerKommentar = NULL, Faktureret = 1 WHERE BoligID = 1865516 AND AgentRegID = 540</v>
      </c>
    </row>
    <row r="950" spans="1:13" x14ac:dyDescent="0.25">
      <c r="A950" t="str">
        <f>INDEX(Mæglere!A:A,MATCH(B950,Mæglere!B:B,0))</f>
        <v>Nybolig Lemvig</v>
      </c>
      <c r="B950">
        <v>540</v>
      </c>
      <c r="C950" t="s">
        <v>104</v>
      </c>
      <c r="D950">
        <v>1803994</v>
      </c>
      <c r="E950" t="s">
        <v>233</v>
      </c>
      <c r="F950" t="s">
        <v>1415</v>
      </c>
      <c r="G950">
        <v>7620</v>
      </c>
      <c r="H950" t="s">
        <v>1412</v>
      </c>
      <c r="I950" s="11">
        <v>44643</v>
      </c>
      <c r="J950" s="12" t="s">
        <v>244</v>
      </c>
      <c r="K950" s="12"/>
      <c r="L950">
        <f t="shared" si="28"/>
        <v>0</v>
      </c>
      <c r="M950" t="str">
        <f t="shared" si="29"/>
        <v>UPDATE PremiumFakturering SET Kategori = 2, MaeglerKommentar = NULL, Faktureret = 0 WHERE BoligID = 1803994 AND AgentRegID = 540</v>
      </c>
    </row>
    <row r="951" spans="1:13" x14ac:dyDescent="0.25">
      <c r="A951" t="str">
        <f>INDEX(Mæglere!A:A,MATCH(B951,Mæglere!B:B,0))</f>
        <v>Nybolig Lemvig</v>
      </c>
      <c r="B951">
        <v>540</v>
      </c>
      <c r="C951" t="s">
        <v>104</v>
      </c>
      <c r="D951">
        <v>1840030</v>
      </c>
      <c r="E951" t="s">
        <v>248</v>
      </c>
      <c r="F951" t="s">
        <v>1416</v>
      </c>
      <c r="G951">
        <v>7620</v>
      </c>
      <c r="H951" t="s">
        <v>1412</v>
      </c>
      <c r="I951" s="11">
        <v>44648</v>
      </c>
      <c r="J951" s="12" t="s">
        <v>236</v>
      </c>
      <c r="K951" s="12"/>
      <c r="L951">
        <f t="shared" si="28"/>
        <v>1</v>
      </c>
      <c r="M951" t="str">
        <f t="shared" si="29"/>
        <v>UPDATE PremiumFakturering SET Kategori = 1, MaeglerKommentar = NULL, Faktureret = 1 WHERE BoligID = 1840030 AND AgentRegID = 540</v>
      </c>
    </row>
    <row r="952" spans="1:13" x14ac:dyDescent="0.25">
      <c r="A952" t="str">
        <f>INDEX(Mæglere!A:A,MATCH(B952,Mæglere!B:B,0))</f>
        <v>Nybolig Lemvig</v>
      </c>
      <c r="B952">
        <v>540</v>
      </c>
      <c r="C952" t="s">
        <v>104</v>
      </c>
      <c r="D952">
        <v>1868504</v>
      </c>
      <c r="E952" t="s">
        <v>233</v>
      </c>
      <c r="F952" t="s">
        <v>1417</v>
      </c>
      <c r="G952">
        <v>7620</v>
      </c>
      <c r="H952" t="s">
        <v>1412</v>
      </c>
      <c r="I952" s="11">
        <v>44649</v>
      </c>
      <c r="J952" s="12" t="s">
        <v>236</v>
      </c>
      <c r="K952" s="12"/>
      <c r="L952">
        <f t="shared" si="28"/>
        <v>1</v>
      </c>
      <c r="M952" t="str">
        <f t="shared" si="29"/>
        <v>UPDATE PremiumFakturering SET Kategori = 1, MaeglerKommentar = NULL, Faktureret = 1 WHERE BoligID = 1868504 AND AgentRegID = 540</v>
      </c>
    </row>
    <row r="953" spans="1:13" x14ac:dyDescent="0.25">
      <c r="A953" t="str">
        <f>INDEX(Mæglere!A:A,MATCH(B953,Mæglere!B:B,0))</f>
        <v>Nybolig Mariann Trolledahl</v>
      </c>
      <c r="B953">
        <v>805</v>
      </c>
      <c r="C953" t="s">
        <v>105</v>
      </c>
      <c r="D953">
        <v>1840470</v>
      </c>
      <c r="E953" t="s">
        <v>233</v>
      </c>
      <c r="F953" t="s">
        <v>964</v>
      </c>
      <c r="G953">
        <v>2670</v>
      </c>
      <c r="H953" t="s">
        <v>965</v>
      </c>
      <c r="I953" s="11">
        <v>44580</v>
      </c>
      <c r="J953" s="12" t="s">
        <v>244</v>
      </c>
      <c r="K953" s="12"/>
      <c r="L953">
        <f t="shared" si="28"/>
        <v>0</v>
      </c>
      <c r="M953" t="str">
        <f t="shared" si="29"/>
        <v>UPDATE PremiumFakturering SET Kategori = 2, MaeglerKommentar = NULL, Faktureret = 0 WHERE BoligID = 1840470 AND AgentRegID = 805</v>
      </c>
    </row>
    <row r="954" spans="1:13" x14ac:dyDescent="0.25">
      <c r="A954" t="str">
        <f>INDEX(Mæglere!A:A,MATCH(B954,Mæglere!B:B,0))</f>
        <v>Nybolig Mariann Trolledahl</v>
      </c>
      <c r="B954">
        <v>805</v>
      </c>
      <c r="C954" t="s">
        <v>105</v>
      </c>
      <c r="D954">
        <v>1824594</v>
      </c>
      <c r="E954" t="s">
        <v>233</v>
      </c>
      <c r="F954" t="s">
        <v>966</v>
      </c>
      <c r="G954">
        <v>2670</v>
      </c>
      <c r="H954" t="s">
        <v>965</v>
      </c>
      <c r="I954" s="11">
        <v>44621</v>
      </c>
      <c r="J954" s="12" t="s">
        <v>236</v>
      </c>
      <c r="K954" s="12"/>
      <c r="L954">
        <f t="shared" si="28"/>
        <v>1</v>
      </c>
      <c r="M954" t="str">
        <f t="shared" si="29"/>
        <v>UPDATE PremiumFakturering SET Kategori = 1, MaeglerKommentar = NULL, Faktureret = 1 WHERE BoligID = 1824594 AND AgentRegID = 805</v>
      </c>
    </row>
    <row r="955" spans="1:13" x14ac:dyDescent="0.25">
      <c r="A955" t="str">
        <f>INDEX(Mæglere!A:A,MATCH(B955,Mæglere!B:B,0))</f>
        <v>Nybolig Mariann Trolledahl</v>
      </c>
      <c r="B955">
        <v>805</v>
      </c>
      <c r="C955" t="s">
        <v>105</v>
      </c>
      <c r="D955">
        <v>1863877</v>
      </c>
      <c r="E955" t="s">
        <v>233</v>
      </c>
      <c r="F955" t="s">
        <v>967</v>
      </c>
      <c r="G955">
        <v>2670</v>
      </c>
      <c r="H955" t="s">
        <v>965</v>
      </c>
      <c r="I955" s="11">
        <v>44621</v>
      </c>
      <c r="J955" s="12" t="s">
        <v>236</v>
      </c>
      <c r="K955" s="12"/>
      <c r="L955">
        <f t="shared" si="28"/>
        <v>1</v>
      </c>
      <c r="M955" t="str">
        <f t="shared" si="29"/>
        <v>UPDATE PremiumFakturering SET Kategori = 1, MaeglerKommentar = NULL, Faktureret = 1 WHERE BoligID = 1863877 AND AgentRegID = 805</v>
      </c>
    </row>
    <row r="956" spans="1:13" x14ac:dyDescent="0.25">
      <c r="A956" t="str">
        <f>INDEX(Mæglere!A:A,MATCH(B956,Mæglere!B:B,0))</f>
        <v>Nybolig Mariann Trolledahl</v>
      </c>
      <c r="B956">
        <v>805</v>
      </c>
      <c r="C956" t="s">
        <v>105</v>
      </c>
      <c r="D956">
        <v>1865511</v>
      </c>
      <c r="E956" t="s">
        <v>233</v>
      </c>
      <c r="F956" t="s">
        <v>968</v>
      </c>
      <c r="G956">
        <v>2670</v>
      </c>
      <c r="H956" t="s">
        <v>965</v>
      </c>
      <c r="I956" s="11">
        <v>44622</v>
      </c>
      <c r="J956" s="12" t="s">
        <v>236</v>
      </c>
      <c r="K956" s="12"/>
      <c r="L956">
        <f t="shared" si="28"/>
        <v>1</v>
      </c>
      <c r="M956" t="str">
        <f t="shared" si="29"/>
        <v>UPDATE PremiumFakturering SET Kategori = 1, MaeglerKommentar = NULL, Faktureret = 1 WHERE BoligID = 1865511 AND AgentRegID = 805</v>
      </c>
    </row>
    <row r="957" spans="1:13" x14ac:dyDescent="0.25">
      <c r="A957" t="str">
        <f>INDEX(Mæglere!A:A,MATCH(B957,Mæglere!B:B,0))</f>
        <v>Nybolig Mariann Trolledahl</v>
      </c>
      <c r="B957">
        <v>805</v>
      </c>
      <c r="C957" t="s">
        <v>105</v>
      </c>
      <c r="D957">
        <v>1854642</v>
      </c>
      <c r="E957" t="s">
        <v>233</v>
      </c>
      <c r="F957" t="s">
        <v>969</v>
      </c>
      <c r="G957">
        <v>2690</v>
      </c>
      <c r="H957" t="s">
        <v>965</v>
      </c>
      <c r="I957" s="11">
        <v>44624</v>
      </c>
      <c r="J957" s="12" t="s">
        <v>236</v>
      </c>
      <c r="K957" s="12"/>
      <c r="L957">
        <f t="shared" si="28"/>
        <v>1</v>
      </c>
      <c r="M957" t="str">
        <f t="shared" si="29"/>
        <v>UPDATE PremiumFakturering SET Kategori = 1, MaeglerKommentar = NULL, Faktureret = 1 WHERE BoligID = 1854642 AND AgentRegID = 805</v>
      </c>
    </row>
    <row r="958" spans="1:13" x14ac:dyDescent="0.25">
      <c r="A958" t="str">
        <f>INDEX(Mæglere!A:A,MATCH(B958,Mæglere!B:B,0))</f>
        <v>Nybolig Mariann Trolledahl</v>
      </c>
      <c r="B958">
        <v>805</v>
      </c>
      <c r="C958" t="s">
        <v>105</v>
      </c>
      <c r="D958">
        <v>1869428</v>
      </c>
      <c r="E958" t="s">
        <v>255</v>
      </c>
      <c r="F958" t="s">
        <v>970</v>
      </c>
      <c r="G958">
        <v>2670</v>
      </c>
      <c r="H958" t="s">
        <v>965</v>
      </c>
      <c r="I958" s="11">
        <v>44628</v>
      </c>
      <c r="J958" s="12" t="s">
        <v>236</v>
      </c>
      <c r="K958" s="12"/>
      <c r="L958">
        <f t="shared" si="28"/>
        <v>1</v>
      </c>
      <c r="M958" t="str">
        <f t="shared" si="29"/>
        <v>UPDATE PremiumFakturering SET Kategori = 1, MaeglerKommentar = NULL, Faktureret = 1 WHERE BoligID = 1869428 AND AgentRegID = 805</v>
      </c>
    </row>
    <row r="959" spans="1:13" x14ac:dyDescent="0.25">
      <c r="A959" t="str">
        <f>INDEX(Mæglere!A:A,MATCH(B959,Mæglere!B:B,0))</f>
        <v>Nybolig Mariann Trolledahl</v>
      </c>
      <c r="B959">
        <v>805</v>
      </c>
      <c r="C959" t="s">
        <v>105</v>
      </c>
      <c r="D959">
        <v>1850453</v>
      </c>
      <c r="E959" t="s">
        <v>255</v>
      </c>
      <c r="F959" t="s">
        <v>971</v>
      </c>
      <c r="G959">
        <v>2670</v>
      </c>
      <c r="H959" t="s">
        <v>965</v>
      </c>
      <c r="I959" s="11">
        <v>44630</v>
      </c>
      <c r="J959" s="12" t="s">
        <v>236</v>
      </c>
      <c r="K959" s="12"/>
      <c r="L959">
        <f t="shared" si="28"/>
        <v>1</v>
      </c>
      <c r="M959" t="str">
        <f t="shared" si="29"/>
        <v>UPDATE PremiumFakturering SET Kategori = 1, MaeglerKommentar = NULL, Faktureret = 1 WHERE BoligID = 1850453 AND AgentRegID = 805</v>
      </c>
    </row>
    <row r="960" spans="1:13" x14ac:dyDescent="0.25">
      <c r="A960" t="str">
        <f>INDEX(Mæglere!A:A,MATCH(B960,Mæglere!B:B,0))</f>
        <v>Nybolig Mariann Trolledahl</v>
      </c>
      <c r="B960">
        <v>805</v>
      </c>
      <c r="C960" t="s">
        <v>105</v>
      </c>
      <c r="D960">
        <v>1870744</v>
      </c>
      <c r="E960" t="s">
        <v>246</v>
      </c>
      <c r="F960" t="s">
        <v>972</v>
      </c>
      <c r="G960">
        <v>2670</v>
      </c>
      <c r="H960" t="s">
        <v>965</v>
      </c>
      <c r="I960" s="11">
        <v>44635</v>
      </c>
      <c r="J960" s="12" t="s">
        <v>261</v>
      </c>
      <c r="K960" s="12"/>
      <c r="L960">
        <f t="shared" si="28"/>
        <v>0</v>
      </c>
      <c r="M960" t="str">
        <f t="shared" si="29"/>
        <v>UPDATE PremiumFakturering SET Kategori = 4, MaeglerKommentar = NULL, Faktureret = 0 WHERE BoligID = 1870744 AND AgentRegID = 805</v>
      </c>
    </row>
    <row r="961" spans="1:13" x14ac:dyDescent="0.25">
      <c r="A961" t="str">
        <f>INDEX(Mæglere!A:A,MATCH(B961,Mæglere!B:B,0))</f>
        <v>Nybolig Mariann Trolledahl</v>
      </c>
      <c r="B961">
        <v>805</v>
      </c>
      <c r="C961" t="s">
        <v>105</v>
      </c>
      <c r="D961">
        <v>1871737</v>
      </c>
      <c r="E961" t="s">
        <v>246</v>
      </c>
      <c r="F961" t="s">
        <v>973</v>
      </c>
      <c r="G961">
        <v>2690</v>
      </c>
      <c r="H961" t="s">
        <v>965</v>
      </c>
      <c r="I961" s="11">
        <v>44636</v>
      </c>
      <c r="J961" s="12" t="s">
        <v>236</v>
      </c>
      <c r="K961" s="12"/>
      <c r="L961">
        <f t="shared" si="28"/>
        <v>1</v>
      </c>
      <c r="M961" t="str">
        <f t="shared" si="29"/>
        <v>UPDATE PremiumFakturering SET Kategori = 1, MaeglerKommentar = NULL, Faktureret = 1 WHERE BoligID = 1871737 AND AgentRegID = 805</v>
      </c>
    </row>
    <row r="962" spans="1:13" x14ac:dyDescent="0.25">
      <c r="A962" t="str">
        <f>INDEX(Mæglere!A:A,MATCH(B962,Mæglere!B:B,0))</f>
        <v>Nybolig Mariann Trolledahl</v>
      </c>
      <c r="B962">
        <v>805</v>
      </c>
      <c r="C962" t="s">
        <v>105</v>
      </c>
      <c r="D962">
        <v>1858185</v>
      </c>
      <c r="E962" t="s">
        <v>233</v>
      </c>
      <c r="F962" t="s">
        <v>974</v>
      </c>
      <c r="G962">
        <v>2670</v>
      </c>
      <c r="H962" t="s">
        <v>965</v>
      </c>
      <c r="I962" s="11">
        <v>44638</v>
      </c>
      <c r="J962" s="12" t="s">
        <v>236</v>
      </c>
      <c r="K962" s="12"/>
      <c r="L962">
        <f t="shared" si="28"/>
        <v>1</v>
      </c>
      <c r="M962" t="str">
        <f t="shared" si="29"/>
        <v>UPDATE PremiumFakturering SET Kategori = 1, MaeglerKommentar = NULL, Faktureret = 1 WHERE BoligID = 1858185 AND AgentRegID = 805</v>
      </c>
    </row>
    <row r="963" spans="1:13" x14ac:dyDescent="0.25">
      <c r="A963" t="str">
        <f>INDEX(Mæglere!A:A,MATCH(B963,Mæglere!B:B,0))</f>
        <v>Nybolig Mariann Trolledahl</v>
      </c>
      <c r="B963">
        <v>805</v>
      </c>
      <c r="C963" t="s">
        <v>105</v>
      </c>
      <c r="D963">
        <v>1872810</v>
      </c>
      <c r="E963" t="s">
        <v>233</v>
      </c>
      <c r="F963" t="s">
        <v>975</v>
      </c>
      <c r="G963">
        <v>2670</v>
      </c>
      <c r="H963" t="s">
        <v>965</v>
      </c>
      <c r="I963" s="11">
        <v>44645</v>
      </c>
      <c r="J963" s="12" t="s">
        <v>236</v>
      </c>
      <c r="K963" s="12"/>
      <c r="L963">
        <f t="shared" ref="L963:L1026" si="30">IF(J963="1 - Solgt",1,0)</f>
        <v>1</v>
      </c>
      <c r="M963" t="str">
        <f t="shared" ref="M963:M1026" si="31">IF(OR(K963="",LEFT(J963,1)=1),"UPDATE PremiumFakturering SET Kategori = "&amp;LEFT(J963,1)&amp;", MaeglerKommentar = NULL, Faktureret = "&amp;L963&amp;" WHERE BoligID = "&amp;D963&amp;" AND AgentRegID = "&amp;B963,"UPDATE PremiumFakturering SET Kategori = "&amp;LEFT(J963,1)&amp;", MaeglerKommentar = '"&amp;K963&amp;"', Faktureret = "&amp;L963&amp;" WHERE BoligID = "&amp;D963&amp;" AND AgentRegID = "&amp;B963)</f>
        <v>UPDATE PremiumFakturering SET Kategori = 1, MaeglerKommentar = NULL, Faktureret = 1 WHERE BoligID = 1872810 AND AgentRegID = 805</v>
      </c>
    </row>
    <row r="964" spans="1:13" x14ac:dyDescent="0.25">
      <c r="A964" t="str">
        <f>INDEX(Mæglere!A:A,MATCH(B964,Mæglere!B:B,0))</f>
        <v>Nybolig Mariann Trolledahl</v>
      </c>
      <c r="B964">
        <v>805</v>
      </c>
      <c r="C964" t="s">
        <v>105</v>
      </c>
      <c r="D964">
        <v>1872617</v>
      </c>
      <c r="E964" t="s">
        <v>233</v>
      </c>
      <c r="F964" t="s">
        <v>976</v>
      </c>
      <c r="G964">
        <v>2670</v>
      </c>
      <c r="H964" t="s">
        <v>965</v>
      </c>
      <c r="I964" s="11">
        <v>44648</v>
      </c>
      <c r="J964" s="12" t="s">
        <v>236</v>
      </c>
      <c r="K964" s="12"/>
      <c r="L964">
        <f t="shared" si="30"/>
        <v>1</v>
      </c>
      <c r="M964" t="str">
        <f t="shared" si="31"/>
        <v>UPDATE PremiumFakturering SET Kategori = 1, MaeglerKommentar = NULL, Faktureret = 1 WHERE BoligID = 1872617 AND AgentRegID = 805</v>
      </c>
    </row>
    <row r="965" spans="1:13" x14ac:dyDescent="0.25">
      <c r="A965" t="str">
        <f>INDEX(Mæglere!A:A,MATCH(B965,Mæglere!B:B,0))</f>
        <v>Nybolig Mariann Trolledahl</v>
      </c>
      <c r="B965">
        <v>805</v>
      </c>
      <c r="C965" t="s">
        <v>105</v>
      </c>
      <c r="D965">
        <v>1814697</v>
      </c>
      <c r="E965" t="s">
        <v>246</v>
      </c>
      <c r="F965" t="s">
        <v>977</v>
      </c>
      <c r="G965">
        <v>2670</v>
      </c>
      <c r="H965" t="s">
        <v>965</v>
      </c>
      <c r="I965" s="11">
        <v>44649</v>
      </c>
      <c r="J965" s="12" t="s">
        <v>240</v>
      </c>
      <c r="K965" s="12"/>
      <c r="L965">
        <f t="shared" si="30"/>
        <v>0</v>
      </c>
      <c r="M965" t="str">
        <f t="shared" si="31"/>
        <v>UPDATE PremiumFakturering SET Kategori = 3, MaeglerKommentar = NULL, Faktureret = 0 WHERE BoligID = 1814697 AND AgentRegID = 805</v>
      </c>
    </row>
    <row r="966" spans="1:13" x14ac:dyDescent="0.25">
      <c r="A966" t="str">
        <f>INDEX(Mæglere!A:A,MATCH(B966,Mæglere!B:B,0))</f>
        <v>Nybolig Mariann Trolledahl</v>
      </c>
      <c r="B966">
        <v>805</v>
      </c>
      <c r="C966" t="s">
        <v>105</v>
      </c>
      <c r="D966">
        <v>1867377</v>
      </c>
      <c r="E966" t="s">
        <v>252</v>
      </c>
      <c r="F966" t="s">
        <v>978</v>
      </c>
      <c r="G966">
        <v>2690</v>
      </c>
      <c r="H966" t="s">
        <v>965</v>
      </c>
      <c r="I966" s="11">
        <v>44649</v>
      </c>
      <c r="J966" s="12" t="s">
        <v>236</v>
      </c>
      <c r="K966" s="12"/>
      <c r="L966">
        <f t="shared" si="30"/>
        <v>1</v>
      </c>
      <c r="M966" t="str">
        <f t="shared" si="31"/>
        <v>UPDATE PremiumFakturering SET Kategori = 1, MaeglerKommentar = NULL, Faktureret = 1 WHERE BoligID = 1867377 AND AgentRegID = 805</v>
      </c>
    </row>
    <row r="967" spans="1:13" x14ac:dyDescent="0.25">
      <c r="A967" t="str">
        <f>INDEX(Mæglere!A:A,MATCH(B967,Mæglere!B:B,0))</f>
        <v>Nybolig Mariann Trolledahl</v>
      </c>
      <c r="B967">
        <v>805</v>
      </c>
      <c r="C967" t="s">
        <v>105</v>
      </c>
      <c r="D967">
        <v>1854387</v>
      </c>
      <c r="E967" t="s">
        <v>255</v>
      </c>
      <c r="F967" t="s">
        <v>979</v>
      </c>
      <c r="G967">
        <v>2690</v>
      </c>
      <c r="H967" t="s">
        <v>965</v>
      </c>
      <c r="I967" s="11">
        <v>44649</v>
      </c>
      <c r="J967" s="12" t="s">
        <v>236</v>
      </c>
      <c r="K967" s="12"/>
      <c r="L967">
        <f t="shared" si="30"/>
        <v>1</v>
      </c>
      <c r="M967" t="str">
        <f t="shared" si="31"/>
        <v>UPDATE PremiumFakturering SET Kategori = 1, MaeglerKommentar = NULL, Faktureret = 1 WHERE BoligID = 1854387 AND AgentRegID = 805</v>
      </c>
    </row>
    <row r="968" spans="1:13" x14ac:dyDescent="0.25">
      <c r="A968" t="str">
        <f>INDEX(Mæglere!A:A,MATCH(B968,Mæglere!B:B,0))</f>
        <v>Nybolig Mariann Trolledahl</v>
      </c>
      <c r="B968">
        <v>860</v>
      </c>
      <c r="C968" t="s">
        <v>106</v>
      </c>
      <c r="D968">
        <v>1764783</v>
      </c>
      <c r="E968" t="s">
        <v>233</v>
      </c>
      <c r="F968" t="s">
        <v>980</v>
      </c>
      <c r="G968">
        <v>4622</v>
      </c>
      <c r="H968" t="s">
        <v>981</v>
      </c>
      <c r="I968" s="11">
        <v>44298</v>
      </c>
      <c r="J968" s="12" t="s">
        <v>244</v>
      </c>
      <c r="K968" s="12"/>
      <c r="L968">
        <f t="shared" si="30"/>
        <v>0</v>
      </c>
      <c r="M968" t="str">
        <f t="shared" si="31"/>
        <v>UPDATE PremiumFakturering SET Kategori = 2, MaeglerKommentar = NULL, Faktureret = 0 WHERE BoligID = 1764783 AND AgentRegID = 860</v>
      </c>
    </row>
    <row r="969" spans="1:13" x14ac:dyDescent="0.25">
      <c r="A969" t="str">
        <f>INDEX(Mæglere!A:A,MATCH(B969,Mæglere!B:B,0))</f>
        <v>Nybolig Mariann Trolledahl</v>
      </c>
      <c r="B969">
        <v>860</v>
      </c>
      <c r="C969" t="s">
        <v>106</v>
      </c>
      <c r="D969">
        <v>1825639</v>
      </c>
      <c r="E969" t="s">
        <v>233</v>
      </c>
      <c r="F969" t="s">
        <v>982</v>
      </c>
      <c r="G969">
        <v>2680</v>
      </c>
      <c r="H969" t="s">
        <v>981</v>
      </c>
      <c r="I969" s="11">
        <v>44629</v>
      </c>
      <c r="J969" s="12" t="s">
        <v>240</v>
      </c>
      <c r="K969" s="12"/>
      <c r="L969">
        <f t="shared" si="30"/>
        <v>0</v>
      </c>
      <c r="M969" t="str">
        <f t="shared" si="31"/>
        <v>UPDATE PremiumFakturering SET Kategori = 3, MaeglerKommentar = NULL, Faktureret = 0 WHERE BoligID = 1825639 AND AgentRegID = 860</v>
      </c>
    </row>
    <row r="970" spans="1:13" x14ac:dyDescent="0.25">
      <c r="A970" t="str">
        <f>INDEX(Mæglere!A:A,MATCH(B970,Mæglere!B:B,0))</f>
        <v>Nybolig Mariann Trolledahl</v>
      </c>
      <c r="B970">
        <v>860</v>
      </c>
      <c r="C970" t="s">
        <v>106</v>
      </c>
      <c r="D970">
        <v>1868199</v>
      </c>
      <c r="E970" t="s">
        <v>233</v>
      </c>
      <c r="F970" t="s">
        <v>983</v>
      </c>
      <c r="G970">
        <v>2680</v>
      </c>
      <c r="H970" t="s">
        <v>981</v>
      </c>
      <c r="I970" s="11">
        <v>44634</v>
      </c>
      <c r="J970" s="12" t="s">
        <v>244</v>
      </c>
      <c r="K970" s="12"/>
      <c r="L970">
        <f t="shared" si="30"/>
        <v>0</v>
      </c>
      <c r="M970" t="str">
        <f t="shared" si="31"/>
        <v>UPDATE PremiumFakturering SET Kategori = 2, MaeglerKommentar = NULL, Faktureret = 0 WHERE BoligID = 1868199 AND AgentRegID = 860</v>
      </c>
    </row>
    <row r="971" spans="1:13" x14ac:dyDescent="0.25">
      <c r="A971" t="str">
        <f>INDEX(Mæglere!A:A,MATCH(B971,Mæglere!B:B,0))</f>
        <v>Nybolig Mariann Trolledahl</v>
      </c>
      <c r="B971">
        <v>860</v>
      </c>
      <c r="C971" t="s">
        <v>106</v>
      </c>
      <c r="D971">
        <v>1820982</v>
      </c>
      <c r="E971" t="s">
        <v>233</v>
      </c>
      <c r="F971" t="s">
        <v>984</v>
      </c>
      <c r="G971">
        <v>4622</v>
      </c>
      <c r="H971" t="s">
        <v>981</v>
      </c>
      <c r="I971" s="11">
        <v>44635</v>
      </c>
      <c r="J971" s="12" t="s">
        <v>236</v>
      </c>
      <c r="K971" s="12"/>
      <c r="L971">
        <f t="shared" si="30"/>
        <v>1</v>
      </c>
      <c r="M971" t="str">
        <f t="shared" si="31"/>
        <v>UPDATE PremiumFakturering SET Kategori = 1, MaeglerKommentar = NULL, Faktureret = 1 WHERE BoligID = 1820982 AND AgentRegID = 860</v>
      </c>
    </row>
    <row r="972" spans="1:13" x14ac:dyDescent="0.25">
      <c r="A972" t="str">
        <f>INDEX(Mæglere!A:A,MATCH(B972,Mæglere!B:B,0))</f>
        <v>Nybolig Mariann Trolledahl</v>
      </c>
      <c r="B972">
        <v>860</v>
      </c>
      <c r="C972" t="s">
        <v>106</v>
      </c>
      <c r="D972">
        <v>1847497</v>
      </c>
      <c r="E972" t="s">
        <v>233</v>
      </c>
      <c r="F972" t="s">
        <v>985</v>
      </c>
      <c r="G972">
        <v>4622</v>
      </c>
      <c r="H972" t="s">
        <v>981</v>
      </c>
      <c r="I972" s="11">
        <v>44649</v>
      </c>
      <c r="J972" s="12" t="s">
        <v>244</v>
      </c>
      <c r="K972" s="12"/>
      <c r="L972">
        <f t="shared" si="30"/>
        <v>0</v>
      </c>
      <c r="M972" t="str">
        <f t="shared" si="31"/>
        <v>UPDATE PremiumFakturering SET Kategori = 2, MaeglerKommentar = NULL, Faktureret = 0 WHERE BoligID = 1847497 AND AgentRegID = 860</v>
      </c>
    </row>
    <row r="973" spans="1:13" x14ac:dyDescent="0.25">
      <c r="A973" t="str">
        <f>INDEX(Mæglere!A:A,MATCH(B973,Mæglere!B:B,0))</f>
        <v>Nybolig Mariann Trolledahl</v>
      </c>
      <c r="B973">
        <v>710</v>
      </c>
      <c r="C973" t="s">
        <v>107</v>
      </c>
      <c r="D973">
        <v>1820594</v>
      </c>
      <c r="E973" t="s">
        <v>233</v>
      </c>
      <c r="F973" t="s">
        <v>986</v>
      </c>
      <c r="G973">
        <v>2660</v>
      </c>
      <c r="H973" t="s">
        <v>987</v>
      </c>
      <c r="I973" s="11">
        <v>44535</v>
      </c>
      <c r="J973" s="12" t="s">
        <v>244</v>
      </c>
      <c r="K973" s="12"/>
      <c r="L973">
        <f t="shared" si="30"/>
        <v>0</v>
      </c>
      <c r="M973" t="str">
        <f t="shared" si="31"/>
        <v>UPDATE PremiumFakturering SET Kategori = 2, MaeglerKommentar = NULL, Faktureret = 0 WHERE BoligID = 1820594 AND AgentRegID = 710</v>
      </c>
    </row>
    <row r="974" spans="1:13" x14ac:dyDescent="0.25">
      <c r="A974" t="str">
        <f>INDEX(Mæglere!A:A,MATCH(B974,Mæglere!B:B,0))</f>
        <v>Nybolig Mariann Trolledahl</v>
      </c>
      <c r="B974">
        <v>710</v>
      </c>
      <c r="C974" t="s">
        <v>107</v>
      </c>
      <c r="D974">
        <v>1861862</v>
      </c>
      <c r="E974" t="s">
        <v>233</v>
      </c>
      <c r="F974" t="s">
        <v>988</v>
      </c>
      <c r="G974">
        <v>2660</v>
      </c>
      <c r="H974" t="s">
        <v>987</v>
      </c>
      <c r="I974" s="11">
        <v>44622</v>
      </c>
      <c r="J974" s="12" t="s">
        <v>244</v>
      </c>
      <c r="K974" s="12"/>
      <c r="L974">
        <f t="shared" si="30"/>
        <v>0</v>
      </c>
      <c r="M974" t="str">
        <f t="shared" si="31"/>
        <v>UPDATE PremiumFakturering SET Kategori = 2, MaeglerKommentar = NULL, Faktureret = 0 WHERE BoligID = 1861862 AND AgentRegID = 710</v>
      </c>
    </row>
    <row r="975" spans="1:13" x14ac:dyDescent="0.25">
      <c r="A975" t="str">
        <f>INDEX(Mæglere!A:A,MATCH(B975,Mæglere!B:B,0))</f>
        <v>Nybolig Mariann Trolledahl</v>
      </c>
      <c r="B975">
        <v>710</v>
      </c>
      <c r="C975" t="s">
        <v>107</v>
      </c>
      <c r="D975">
        <v>1854703</v>
      </c>
      <c r="E975" t="s">
        <v>246</v>
      </c>
      <c r="F975" t="s">
        <v>989</v>
      </c>
      <c r="G975">
        <v>2660</v>
      </c>
      <c r="H975" t="s">
        <v>987</v>
      </c>
      <c r="I975" s="11">
        <v>44623</v>
      </c>
      <c r="J975" s="12" t="s">
        <v>236</v>
      </c>
      <c r="K975" s="12"/>
      <c r="L975">
        <f t="shared" si="30"/>
        <v>1</v>
      </c>
      <c r="M975" t="str">
        <f t="shared" si="31"/>
        <v>UPDATE PremiumFakturering SET Kategori = 1, MaeglerKommentar = NULL, Faktureret = 1 WHERE BoligID = 1854703 AND AgentRegID = 710</v>
      </c>
    </row>
    <row r="976" spans="1:13" x14ac:dyDescent="0.25">
      <c r="A976" t="str">
        <f>INDEX(Mæglere!A:A,MATCH(B976,Mæglere!B:B,0))</f>
        <v>Nybolig Mariann Trolledahl</v>
      </c>
      <c r="B976">
        <v>710</v>
      </c>
      <c r="C976" t="s">
        <v>107</v>
      </c>
      <c r="D976">
        <v>1868375</v>
      </c>
      <c r="E976" t="s">
        <v>255</v>
      </c>
      <c r="F976" t="s">
        <v>990</v>
      </c>
      <c r="G976">
        <v>2665</v>
      </c>
      <c r="H976" t="s">
        <v>991</v>
      </c>
      <c r="I976" s="11">
        <v>44624</v>
      </c>
      <c r="J976" s="12" t="s">
        <v>236</v>
      </c>
      <c r="K976" s="12"/>
      <c r="L976">
        <f t="shared" si="30"/>
        <v>1</v>
      </c>
      <c r="M976" t="str">
        <f t="shared" si="31"/>
        <v>UPDATE PremiumFakturering SET Kategori = 1, MaeglerKommentar = NULL, Faktureret = 1 WHERE BoligID = 1868375 AND AgentRegID = 710</v>
      </c>
    </row>
    <row r="977" spans="1:13" x14ac:dyDescent="0.25">
      <c r="A977" t="str">
        <f>INDEX(Mæglere!A:A,MATCH(B977,Mæglere!B:B,0))</f>
        <v>Nybolig Mariann Trolledahl</v>
      </c>
      <c r="B977">
        <v>710</v>
      </c>
      <c r="C977" t="s">
        <v>107</v>
      </c>
      <c r="D977">
        <v>1852400</v>
      </c>
      <c r="E977" t="s">
        <v>246</v>
      </c>
      <c r="F977" t="s">
        <v>992</v>
      </c>
      <c r="G977">
        <v>2665</v>
      </c>
      <c r="H977" t="s">
        <v>991</v>
      </c>
      <c r="I977" s="11">
        <v>44628</v>
      </c>
      <c r="J977" s="12" t="s">
        <v>236</v>
      </c>
      <c r="K977" s="12"/>
      <c r="L977">
        <f t="shared" si="30"/>
        <v>1</v>
      </c>
      <c r="M977" t="str">
        <f t="shared" si="31"/>
        <v>UPDATE PremiumFakturering SET Kategori = 1, MaeglerKommentar = NULL, Faktureret = 1 WHERE BoligID = 1852400 AND AgentRegID = 710</v>
      </c>
    </row>
    <row r="978" spans="1:13" x14ac:dyDescent="0.25">
      <c r="A978" t="str">
        <f>INDEX(Mæglere!A:A,MATCH(B978,Mæglere!B:B,0))</f>
        <v>Nybolig Mariann Trolledahl</v>
      </c>
      <c r="B978">
        <v>710</v>
      </c>
      <c r="C978" t="s">
        <v>107</v>
      </c>
      <c r="D978">
        <v>1802512</v>
      </c>
      <c r="E978" t="s">
        <v>233</v>
      </c>
      <c r="F978" t="s">
        <v>993</v>
      </c>
      <c r="G978">
        <v>2625</v>
      </c>
      <c r="H978" t="s">
        <v>991</v>
      </c>
      <c r="I978" s="11">
        <v>44629</v>
      </c>
      <c r="J978" s="12" t="s">
        <v>236</v>
      </c>
      <c r="K978" s="12"/>
      <c r="L978">
        <f t="shared" si="30"/>
        <v>1</v>
      </c>
      <c r="M978" t="str">
        <f t="shared" si="31"/>
        <v>UPDATE PremiumFakturering SET Kategori = 1, MaeglerKommentar = NULL, Faktureret = 1 WHERE BoligID = 1802512 AND AgentRegID = 710</v>
      </c>
    </row>
    <row r="979" spans="1:13" x14ac:dyDescent="0.25">
      <c r="A979" t="str">
        <f>INDEX(Mæglere!A:A,MATCH(B979,Mæglere!B:B,0))</f>
        <v>Nybolig Mariann Trolledahl</v>
      </c>
      <c r="B979">
        <v>710</v>
      </c>
      <c r="C979" t="s">
        <v>107</v>
      </c>
      <c r="D979">
        <v>1835041</v>
      </c>
      <c r="E979" t="s">
        <v>233</v>
      </c>
      <c r="F979" t="s">
        <v>994</v>
      </c>
      <c r="G979">
        <v>2625</v>
      </c>
      <c r="H979" t="s">
        <v>991</v>
      </c>
      <c r="I979" s="11">
        <v>44629</v>
      </c>
      <c r="J979" s="12" t="s">
        <v>236</v>
      </c>
      <c r="K979" s="12"/>
      <c r="L979">
        <f t="shared" si="30"/>
        <v>1</v>
      </c>
      <c r="M979" t="str">
        <f t="shared" si="31"/>
        <v>UPDATE PremiumFakturering SET Kategori = 1, MaeglerKommentar = NULL, Faktureret = 1 WHERE BoligID = 1835041 AND AgentRegID = 710</v>
      </c>
    </row>
    <row r="980" spans="1:13" x14ac:dyDescent="0.25">
      <c r="A980" t="str">
        <f>INDEX(Mæglere!A:A,MATCH(B980,Mæglere!B:B,0))</f>
        <v>Nybolig Mariann Trolledahl</v>
      </c>
      <c r="B980">
        <v>710</v>
      </c>
      <c r="C980" t="s">
        <v>107</v>
      </c>
      <c r="D980">
        <v>1869810</v>
      </c>
      <c r="E980" t="s">
        <v>255</v>
      </c>
      <c r="F980" t="s">
        <v>995</v>
      </c>
      <c r="G980">
        <v>2665</v>
      </c>
      <c r="H980" t="s">
        <v>991</v>
      </c>
      <c r="I980" s="11">
        <v>44631</v>
      </c>
      <c r="J980" s="12" t="s">
        <v>236</v>
      </c>
      <c r="K980" s="12"/>
      <c r="L980">
        <f t="shared" si="30"/>
        <v>1</v>
      </c>
      <c r="M980" t="str">
        <f t="shared" si="31"/>
        <v>UPDATE PremiumFakturering SET Kategori = 1, MaeglerKommentar = NULL, Faktureret = 1 WHERE BoligID = 1869810 AND AgentRegID = 710</v>
      </c>
    </row>
    <row r="981" spans="1:13" x14ac:dyDescent="0.25">
      <c r="A981" t="str">
        <f>INDEX(Mæglere!A:A,MATCH(B981,Mæglere!B:B,0))</f>
        <v>Nybolig Mariann Trolledahl</v>
      </c>
      <c r="B981">
        <v>710</v>
      </c>
      <c r="C981" t="s">
        <v>107</v>
      </c>
      <c r="D981">
        <v>1851781</v>
      </c>
      <c r="E981" t="s">
        <v>255</v>
      </c>
      <c r="F981" t="s">
        <v>996</v>
      </c>
      <c r="G981">
        <v>2665</v>
      </c>
      <c r="H981" t="s">
        <v>991</v>
      </c>
      <c r="I981" s="11">
        <v>44634</v>
      </c>
      <c r="J981" s="12" t="s">
        <v>236</v>
      </c>
      <c r="K981" s="12"/>
      <c r="L981">
        <f t="shared" si="30"/>
        <v>1</v>
      </c>
      <c r="M981" t="str">
        <f t="shared" si="31"/>
        <v>UPDATE PremiumFakturering SET Kategori = 1, MaeglerKommentar = NULL, Faktureret = 1 WHERE BoligID = 1851781 AND AgentRegID = 710</v>
      </c>
    </row>
    <row r="982" spans="1:13" x14ac:dyDescent="0.25">
      <c r="A982" t="str">
        <f>INDEX(Mæglere!A:A,MATCH(B982,Mæglere!B:B,0))</f>
        <v>Nybolig Mariann Trolledahl</v>
      </c>
      <c r="B982">
        <v>710</v>
      </c>
      <c r="C982" t="s">
        <v>107</v>
      </c>
      <c r="D982">
        <v>1862064</v>
      </c>
      <c r="E982" t="s">
        <v>246</v>
      </c>
      <c r="F982" t="s">
        <v>997</v>
      </c>
      <c r="G982">
        <v>2660</v>
      </c>
      <c r="H982" t="s">
        <v>987</v>
      </c>
      <c r="I982" s="11">
        <v>44636</v>
      </c>
      <c r="J982" s="12" t="s">
        <v>236</v>
      </c>
      <c r="K982" s="12"/>
      <c r="L982">
        <f t="shared" si="30"/>
        <v>1</v>
      </c>
      <c r="M982" t="str">
        <f t="shared" si="31"/>
        <v>UPDATE PremiumFakturering SET Kategori = 1, MaeglerKommentar = NULL, Faktureret = 1 WHERE BoligID = 1862064 AND AgentRegID = 710</v>
      </c>
    </row>
    <row r="983" spans="1:13" x14ac:dyDescent="0.25">
      <c r="A983" t="str">
        <f>INDEX(Mæglere!A:A,MATCH(B983,Mæglere!B:B,0))</f>
        <v>Nybolig Mariann Trolledahl</v>
      </c>
      <c r="B983">
        <v>710</v>
      </c>
      <c r="C983" t="s">
        <v>107</v>
      </c>
      <c r="D983">
        <v>1868372</v>
      </c>
      <c r="E983" t="s">
        <v>246</v>
      </c>
      <c r="F983" t="s">
        <v>998</v>
      </c>
      <c r="G983">
        <v>2665</v>
      </c>
      <c r="H983" t="s">
        <v>991</v>
      </c>
      <c r="I983" s="11">
        <v>44643</v>
      </c>
      <c r="J983" s="12" t="s">
        <v>236</v>
      </c>
      <c r="K983" s="12"/>
      <c r="L983">
        <f t="shared" si="30"/>
        <v>1</v>
      </c>
      <c r="M983" t="str">
        <f t="shared" si="31"/>
        <v>UPDATE PremiumFakturering SET Kategori = 1, MaeglerKommentar = NULL, Faktureret = 1 WHERE BoligID = 1868372 AND AgentRegID = 710</v>
      </c>
    </row>
    <row r="984" spans="1:13" x14ac:dyDescent="0.25">
      <c r="A984" t="str">
        <f>INDEX(Mæglere!A:A,MATCH(B984,Mæglere!B:B,0))</f>
        <v>Nybolig Mariann Trolledahl</v>
      </c>
      <c r="B984">
        <v>710</v>
      </c>
      <c r="C984" t="s">
        <v>107</v>
      </c>
      <c r="D984">
        <v>1868231</v>
      </c>
      <c r="E984" t="s">
        <v>255</v>
      </c>
      <c r="F984" t="s">
        <v>999</v>
      </c>
      <c r="G984">
        <v>2665</v>
      </c>
      <c r="H984" t="s">
        <v>991</v>
      </c>
      <c r="I984" s="11">
        <v>44648</v>
      </c>
      <c r="J984" s="12" t="s">
        <v>244</v>
      </c>
      <c r="K984" s="12"/>
      <c r="L984">
        <f t="shared" si="30"/>
        <v>0</v>
      </c>
      <c r="M984" t="str">
        <f t="shared" si="31"/>
        <v>UPDATE PremiumFakturering SET Kategori = 2, MaeglerKommentar = NULL, Faktureret = 0 WHERE BoligID = 1868231 AND AgentRegID = 710</v>
      </c>
    </row>
    <row r="985" spans="1:13" x14ac:dyDescent="0.25">
      <c r="A985" t="str">
        <f>INDEX(Mæglere!A:A,MATCH(B985,Mæglere!B:B,0))</f>
        <v>Nybolig Mariann Trolledahl</v>
      </c>
      <c r="B985">
        <v>710</v>
      </c>
      <c r="C985" t="s">
        <v>107</v>
      </c>
      <c r="D985">
        <v>1868377</v>
      </c>
      <c r="E985" t="s">
        <v>255</v>
      </c>
      <c r="F985" t="s">
        <v>1000</v>
      </c>
      <c r="G985">
        <v>2665</v>
      </c>
      <c r="H985" t="s">
        <v>991</v>
      </c>
      <c r="I985" s="11">
        <v>44649</v>
      </c>
      <c r="J985" s="12" t="s">
        <v>244</v>
      </c>
      <c r="K985" s="12"/>
      <c r="L985">
        <f t="shared" si="30"/>
        <v>0</v>
      </c>
      <c r="M985" t="str">
        <f t="shared" si="31"/>
        <v>UPDATE PremiumFakturering SET Kategori = 2, MaeglerKommentar = NULL, Faktureret = 0 WHERE BoligID = 1868377 AND AgentRegID = 710</v>
      </c>
    </row>
    <row r="986" spans="1:13" x14ac:dyDescent="0.25">
      <c r="A986" t="str">
        <f>INDEX(Mæglere!A:A,MATCH(B986,Mæglere!B:B,0))</f>
        <v>Nybolig Mariann Trolledahl</v>
      </c>
      <c r="B986">
        <v>710</v>
      </c>
      <c r="C986" t="s">
        <v>107</v>
      </c>
      <c r="D986">
        <v>1864445</v>
      </c>
      <c r="E986" t="s">
        <v>246</v>
      </c>
      <c r="F986" t="s">
        <v>1001</v>
      </c>
      <c r="G986">
        <v>2665</v>
      </c>
      <c r="H986" t="s">
        <v>991</v>
      </c>
      <c r="I986" s="11">
        <v>44651</v>
      </c>
      <c r="J986" s="12" t="s">
        <v>244</v>
      </c>
      <c r="K986" s="12"/>
      <c r="L986">
        <f t="shared" si="30"/>
        <v>0</v>
      </c>
      <c r="M986" t="str">
        <f t="shared" si="31"/>
        <v>UPDATE PremiumFakturering SET Kategori = 2, MaeglerKommentar = NULL, Faktureret = 0 WHERE BoligID = 1864445 AND AgentRegID = 710</v>
      </c>
    </row>
    <row r="987" spans="1:13" x14ac:dyDescent="0.25">
      <c r="A987" t="str">
        <f>INDEX(Mæglere!A:A,MATCH(B987,Mæglere!B:B,0))</f>
        <v>Nybolig Morsø</v>
      </c>
      <c r="B987">
        <v>150</v>
      </c>
      <c r="C987" t="s">
        <v>108</v>
      </c>
      <c r="D987">
        <v>1557675</v>
      </c>
      <c r="E987" t="s">
        <v>233</v>
      </c>
      <c r="F987" t="s">
        <v>1324</v>
      </c>
      <c r="G987">
        <v>7990</v>
      </c>
      <c r="H987" t="s">
        <v>1325</v>
      </c>
      <c r="I987" s="11">
        <v>44253</v>
      </c>
      <c r="J987" s="12" t="s">
        <v>244</v>
      </c>
      <c r="K987" s="12"/>
      <c r="L987">
        <f t="shared" si="30"/>
        <v>0</v>
      </c>
      <c r="M987" t="str">
        <f t="shared" si="31"/>
        <v>UPDATE PremiumFakturering SET Kategori = 2, MaeglerKommentar = NULL, Faktureret = 0 WHERE BoligID = 1557675 AND AgentRegID = 150</v>
      </c>
    </row>
    <row r="988" spans="1:13" x14ac:dyDescent="0.25">
      <c r="A988" t="str">
        <f>INDEX(Mæglere!A:A,MATCH(B988,Mæglere!B:B,0))</f>
        <v>Nybolig Morsø</v>
      </c>
      <c r="B988">
        <v>150</v>
      </c>
      <c r="C988" t="s">
        <v>108</v>
      </c>
      <c r="D988">
        <v>1858307</v>
      </c>
      <c r="E988" t="s">
        <v>248</v>
      </c>
      <c r="F988" t="s">
        <v>1326</v>
      </c>
      <c r="G988">
        <v>7900</v>
      </c>
      <c r="H988" t="s">
        <v>1325</v>
      </c>
      <c r="I988" s="11">
        <v>44622</v>
      </c>
      <c r="J988" s="12" t="s">
        <v>236</v>
      </c>
      <c r="K988" s="12"/>
      <c r="L988">
        <f t="shared" si="30"/>
        <v>1</v>
      </c>
      <c r="M988" t="str">
        <f t="shared" si="31"/>
        <v>UPDATE PremiumFakturering SET Kategori = 1, MaeglerKommentar = NULL, Faktureret = 1 WHERE BoligID = 1858307 AND AgentRegID = 150</v>
      </c>
    </row>
    <row r="989" spans="1:13" x14ac:dyDescent="0.25">
      <c r="A989" t="str">
        <f>INDEX(Mæglere!A:A,MATCH(B989,Mæglere!B:B,0))</f>
        <v>Nybolig Morsø</v>
      </c>
      <c r="B989">
        <v>150</v>
      </c>
      <c r="C989" t="s">
        <v>108</v>
      </c>
      <c r="D989">
        <v>1853290</v>
      </c>
      <c r="E989" t="s">
        <v>233</v>
      </c>
      <c r="F989" t="s">
        <v>1327</v>
      </c>
      <c r="G989">
        <v>7950</v>
      </c>
      <c r="H989" t="s">
        <v>1325</v>
      </c>
      <c r="I989" s="11">
        <v>44623</v>
      </c>
      <c r="J989" s="12" t="s">
        <v>236</v>
      </c>
      <c r="K989" s="12"/>
      <c r="L989">
        <f t="shared" si="30"/>
        <v>1</v>
      </c>
      <c r="M989" t="str">
        <f t="shared" si="31"/>
        <v>UPDATE PremiumFakturering SET Kategori = 1, MaeglerKommentar = NULL, Faktureret = 1 WHERE BoligID = 1853290 AND AgentRegID = 150</v>
      </c>
    </row>
    <row r="990" spans="1:13" x14ac:dyDescent="0.25">
      <c r="A990" t="str">
        <f>INDEX(Mæglere!A:A,MATCH(B990,Mæglere!B:B,0))</f>
        <v>Nybolig Morsø</v>
      </c>
      <c r="B990">
        <v>150</v>
      </c>
      <c r="C990" t="s">
        <v>108</v>
      </c>
      <c r="D990">
        <v>1858716</v>
      </c>
      <c r="E990" t="s">
        <v>233</v>
      </c>
      <c r="F990" t="s">
        <v>1328</v>
      </c>
      <c r="G990">
        <v>7900</v>
      </c>
      <c r="H990" t="s">
        <v>1325</v>
      </c>
      <c r="I990" s="11">
        <v>44625</v>
      </c>
      <c r="J990" s="12" t="s">
        <v>236</v>
      </c>
      <c r="K990" s="12"/>
      <c r="L990">
        <f t="shared" si="30"/>
        <v>1</v>
      </c>
      <c r="M990" t="str">
        <f t="shared" si="31"/>
        <v>UPDATE PremiumFakturering SET Kategori = 1, MaeglerKommentar = NULL, Faktureret = 1 WHERE BoligID = 1858716 AND AgentRegID = 150</v>
      </c>
    </row>
    <row r="991" spans="1:13" x14ac:dyDescent="0.25">
      <c r="A991" t="str">
        <f>INDEX(Mæglere!A:A,MATCH(B991,Mæglere!B:B,0))</f>
        <v>Nybolig Morsø</v>
      </c>
      <c r="B991">
        <v>150</v>
      </c>
      <c r="C991" t="s">
        <v>108</v>
      </c>
      <c r="D991">
        <v>1841937</v>
      </c>
      <c r="E991" t="s">
        <v>233</v>
      </c>
      <c r="F991" t="s">
        <v>1329</v>
      </c>
      <c r="G991">
        <v>7900</v>
      </c>
      <c r="H991" t="s">
        <v>1325</v>
      </c>
      <c r="I991" s="11">
        <v>44627</v>
      </c>
      <c r="J991" s="12" t="s">
        <v>236</v>
      </c>
      <c r="K991" s="12"/>
      <c r="L991">
        <f t="shared" si="30"/>
        <v>1</v>
      </c>
      <c r="M991" t="str">
        <f t="shared" si="31"/>
        <v>UPDATE PremiumFakturering SET Kategori = 1, MaeglerKommentar = NULL, Faktureret = 1 WHERE BoligID = 1841937 AND AgentRegID = 150</v>
      </c>
    </row>
    <row r="992" spans="1:13" x14ac:dyDescent="0.25">
      <c r="A992" t="str">
        <f>INDEX(Mæglere!A:A,MATCH(B992,Mæglere!B:B,0))</f>
        <v>Nybolig Morsø</v>
      </c>
      <c r="B992">
        <v>150</v>
      </c>
      <c r="C992" t="s">
        <v>108</v>
      </c>
      <c r="D992">
        <v>1657005</v>
      </c>
      <c r="E992" t="s">
        <v>233</v>
      </c>
      <c r="F992" t="s">
        <v>1330</v>
      </c>
      <c r="G992">
        <v>7900</v>
      </c>
      <c r="H992" t="s">
        <v>1325</v>
      </c>
      <c r="I992" s="11">
        <v>44631</v>
      </c>
      <c r="J992" s="12" t="s">
        <v>236</v>
      </c>
      <c r="K992" s="12"/>
      <c r="L992">
        <f t="shared" si="30"/>
        <v>1</v>
      </c>
      <c r="M992" t="str">
        <f t="shared" si="31"/>
        <v>UPDATE PremiumFakturering SET Kategori = 1, MaeglerKommentar = NULL, Faktureret = 1 WHERE BoligID = 1657005 AND AgentRegID = 150</v>
      </c>
    </row>
    <row r="993" spans="1:13" x14ac:dyDescent="0.25">
      <c r="A993" t="str">
        <f>INDEX(Mæglere!A:A,MATCH(B993,Mæglere!B:B,0))</f>
        <v>Nybolig Morsø</v>
      </c>
      <c r="B993">
        <v>150</v>
      </c>
      <c r="C993" t="s">
        <v>108</v>
      </c>
      <c r="D993">
        <v>1869813</v>
      </c>
      <c r="E993" t="s">
        <v>233</v>
      </c>
      <c r="F993" t="s">
        <v>1331</v>
      </c>
      <c r="G993">
        <v>7900</v>
      </c>
      <c r="H993" t="s">
        <v>1325</v>
      </c>
      <c r="I993" s="11">
        <v>44643</v>
      </c>
      <c r="J993" s="12" t="s">
        <v>236</v>
      </c>
      <c r="K993" s="12"/>
      <c r="L993">
        <f t="shared" si="30"/>
        <v>1</v>
      </c>
      <c r="M993" t="str">
        <f t="shared" si="31"/>
        <v>UPDATE PremiumFakturering SET Kategori = 1, MaeglerKommentar = NULL, Faktureret = 1 WHERE BoligID = 1869813 AND AgentRegID = 150</v>
      </c>
    </row>
    <row r="994" spans="1:13" x14ac:dyDescent="0.25">
      <c r="A994" t="str">
        <f>INDEX(Mæglere!A:A,MATCH(B994,Mæglere!B:B,0))</f>
        <v>Nybolig Morsø</v>
      </c>
      <c r="B994">
        <v>150</v>
      </c>
      <c r="C994" t="s">
        <v>108</v>
      </c>
      <c r="D994">
        <v>1642693</v>
      </c>
      <c r="E994" t="s">
        <v>233</v>
      </c>
      <c r="F994" t="s">
        <v>1332</v>
      </c>
      <c r="G994">
        <v>7900</v>
      </c>
      <c r="H994" t="s">
        <v>1325</v>
      </c>
      <c r="I994" s="11">
        <v>44644</v>
      </c>
      <c r="J994" s="12" t="s">
        <v>240</v>
      </c>
      <c r="K994" s="12"/>
      <c r="L994">
        <f t="shared" si="30"/>
        <v>0</v>
      </c>
      <c r="M994" t="str">
        <f t="shared" si="31"/>
        <v>UPDATE PremiumFakturering SET Kategori = 3, MaeglerKommentar = NULL, Faktureret = 0 WHERE BoligID = 1642693 AND AgentRegID = 150</v>
      </c>
    </row>
    <row r="995" spans="1:13" x14ac:dyDescent="0.25">
      <c r="A995" t="str">
        <f>INDEX(Mæglere!A:A,MATCH(B995,Mæglere!B:B,0))</f>
        <v>Nybolig Morsø</v>
      </c>
      <c r="B995">
        <v>150</v>
      </c>
      <c r="C995" t="s">
        <v>108</v>
      </c>
      <c r="D995">
        <v>1822669</v>
      </c>
      <c r="E995" t="s">
        <v>233</v>
      </c>
      <c r="F995" t="s">
        <v>1333</v>
      </c>
      <c r="G995">
        <v>7900</v>
      </c>
      <c r="H995" t="s">
        <v>1325</v>
      </c>
      <c r="I995" s="11">
        <v>44651</v>
      </c>
      <c r="J995" s="12" t="s">
        <v>240</v>
      </c>
      <c r="K995" s="12"/>
      <c r="L995">
        <f t="shared" si="30"/>
        <v>0</v>
      </c>
      <c r="M995" t="str">
        <f t="shared" si="31"/>
        <v>UPDATE PremiumFakturering SET Kategori = 3, MaeglerKommentar = NULL, Faktureret = 0 WHERE BoligID = 1822669 AND AgentRegID = 150</v>
      </c>
    </row>
    <row r="996" spans="1:13" x14ac:dyDescent="0.25">
      <c r="A996" t="str">
        <f>INDEX(Mæglere!A:A,MATCH(B996,Mæglere!B:B,0))</f>
        <v>Nybolig Morsø</v>
      </c>
      <c r="B996">
        <v>150</v>
      </c>
      <c r="C996" t="s">
        <v>108</v>
      </c>
      <c r="D996">
        <v>1739803</v>
      </c>
      <c r="E996" t="s">
        <v>233</v>
      </c>
      <c r="F996" t="s">
        <v>1334</v>
      </c>
      <c r="G996">
        <v>7900</v>
      </c>
      <c r="H996" t="s">
        <v>1325</v>
      </c>
      <c r="I996" s="11">
        <v>44651</v>
      </c>
      <c r="J996" s="12" t="s">
        <v>236</v>
      </c>
      <c r="K996" s="12"/>
      <c r="L996">
        <f t="shared" si="30"/>
        <v>1</v>
      </c>
      <c r="M996" t="str">
        <f t="shared" si="31"/>
        <v>UPDATE PremiumFakturering SET Kategori = 1, MaeglerKommentar = NULL, Faktureret = 1 WHERE BoligID = 1739803 AND AgentRegID = 150</v>
      </c>
    </row>
    <row r="997" spans="1:13" x14ac:dyDescent="0.25">
      <c r="A997" t="str">
        <f>INDEX(Mæglere!A:A,MATCH(B997,Mæglere!B:B,0))</f>
        <v>Nybolig Morsø</v>
      </c>
      <c r="B997">
        <v>150</v>
      </c>
      <c r="C997" t="s">
        <v>108</v>
      </c>
      <c r="D997">
        <v>1869432</v>
      </c>
      <c r="E997" t="s">
        <v>252</v>
      </c>
      <c r="F997" t="s">
        <v>1335</v>
      </c>
      <c r="G997">
        <v>7990</v>
      </c>
      <c r="H997" t="s">
        <v>1325</v>
      </c>
      <c r="I997" s="11">
        <v>44651</v>
      </c>
      <c r="J997" s="12" t="s">
        <v>236</v>
      </c>
      <c r="K997" s="12"/>
      <c r="L997">
        <f t="shared" si="30"/>
        <v>1</v>
      </c>
      <c r="M997" t="str">
        <f t="shared" si="31"/>
        <v>UPDATE PremiumFakturering SET Kategori = 1, MaeglerKommentar = NULL, Faktureret = 1 WHERE BoligID = 1869432 AND AgentRegID = 150</v>
      </c>
    </row>
    <row r="998" spans="1:13" x14ac:dyDescent="0.25">
      <c r="A998" t="str">
        <f>INDEX(Mæglere!A:A,MATCH(B998,Mæglere!B:B,0))</f>
        <v>Nybolig Nyborg</v>
      </c>
      <c r="B998">
        <v>884</v>
      </c>
      <c r="C998" t="s">
        <v>109</v>
      </c>
      <c r="D998">
        <v>1300256</v>
      </c>
      <c r="E998" t="s">
        <v>233</v>
      </c>
      <c r="F998" t="s">
        <v>1002</v>
      </c>
      <c r="G998">
        <v>5853</v>
      </c>
      <c r="H998" t="s">
        <v>1003</v>
      </c>
      <c r="I998" s="11">
        <v>44617</v>
      </c>
      <c r="J998" s="12" t="s">
        <v>236</v>
      </c>
      <c r="K998" s="12"/>
      <c r="L998">
        <f t="shared" si="30"/>
        <v>1</v>
      </c>
      <c r="M998" t="str">
        <f t="shared" si="31"/>
        <v>UPDATE PremiumFakturering SET Kategori = 1, MaeglerKommentar = NULL, Faktureret = 1 WHERE BoligID = 1300256 AND AgentRegID = 884</v>
      </c>
    </row>
    <row r="999" spans="1:13" x14ac:dyDescent="0.25">
      <c r="A999" t="str">
        <f>INDEX(Mæglere!A:A,MATCH(B999,Mæglere!B:B,0))</f>
        <v>Nybolig Nyborg</v>
      </c>
      <c r="B999">
        <v>884</v>
      </c>
      <c r="C999" t="s">
        <v>109</v>
      </c>
      <c r="D999">
        <v>1868898</v>
      </c>
      <c r="E999" t="s">
        <v>233</v>
      </c>
      <c r="F999" t="s">
        <v>1004</v>
      </c>
      <c r="G999">
        <v>5800</v>
      </c>
      <c r="H999" t="s">
        <v>1003</v>
      </c>
      <c r="I999" s="11">
        <v>44630</v>
      </c>
      <c r="J999" s="12" t="s">
        <v>236</v>
      </c>
      <c r="K999" s="12"/>
      <c r="L999">
        <f t="shared" si="30"/>
        <v>1</v>
      </c>
      <c r="M999" t="str">
        <f t="shared" si="31"/>
        <v>UPDATE PremiumFakturering SET Kategori = 1, MaeglerKommentar = NULL, Faktureret = 1 WHERE BoligID = 1868898 AND AgentRegID = 884</v>
      </c>
    </row>
    <row r="1000" spans="1:13" x14ac:dyDescent="0.25">
      <c r="A1000" t="str">
        <f>INDEX(Mæglere!A:A,MATCH(B1000,Mæglere!B:B,0))</f>
        <v>Nybolig Nyborg</v>
      </c>
      <c r="B1000">
        <v>884</v>
      </c>
      <c r="C1000" t="s">
        <v>109</v>
      </c>
      <c r="D1000">
        <v>1839066</v>
      </c>
      <c r="E1000" t="s">
        <v>233</v>
      </c>
      <c r="F1000" t="s">
        <v>1005</v>
      </c>
      <c r="G1000">
        <v>5853</v>
      </c>
      <c r="H1000" t="s">
        <v>1003</v>
      </c>
      <c r="I1000" s="11">
        <v>44634</v>
      </c>
      <c r="J1000" s="12" t="s">
        <v>236</v>
      </c>
      <c r="K1000" s="12"/>
      <c r="L1000">
        <f t="shared" si="30"/>
        <v>1</v>
      </c>
      <c r="M1000" t="str">
        <f t="shared" si="31"/>
        <v>UPDATE PremiumFakturering SET Kategori = 1, MaeglerKommentar = NULL, Faktureret = 1 WHERE BoligID = 1839066 AND AgentRegID = 884</v>
      </c>
    </row>
    <row r="1001" spans="1:13" x14ac:dyDescent="0.25">
      <c r="A1001" t="str">
        <f>INDEX(Mæglere!A:A,MATCH(B1001,Mæglere!B:B,0))</f>
        <v>Nybolig Nyborg</v>
      </c>
      <c r="B1001">
        <v>884</v>
      </c>
      <c r="C1001" t="s">
        <v>109</v>
      </c>
      <c r="D1001">
        <v>1852488</v>
      </c>
      <c r="E1001" t="s">
        <v>233</v>
      </c>
      <c r="F1001" t="s">
        <v>1006</v>
      </c>
      <c r="G1001">
        <v>5800</v>
      </c>
      <c r="H1001" t="s">
        <v>1003</v>
      </c>
      <c r="I1001" s="11">
        <v>44637</v>
      </c>
      <c r="J1001" s="12" t="s">
        <v>236</v>
      </c>
      <c r="K1001" s="12"/>
      <c r="L1001">
        <f t="shared" si="30"/>
        <v>1</v>
      </c>
      <c r="M1001" t="str">
        <f t="shared" si="31"/>
        <v>UPDATE PremiumFakturering SET Kategori = 1, MaeglerKommentar = NULL, Faktureret = 1 WHERE BoligID = 1852488 AND AgentRegID = 884</v>
      </c>
    </row>
    <row r="1002" spans="1:13" x14ac:dyDescent="0.25">
      <c r="A1002" t="str">
        <f>INDEX(Mæglere!A:A,MATCH(B1002,Mæglere!B:B,0))</f>
        <v>Nybolig Nyborg</v>
      </c>
      <c r="B1002">
        <v>884</v>
      </c>
      <c r="C1002" t="s">
        <v>109</v>
      </c>
      <c r="D1002">
        <v>1868235</v>
      </c>
      <c r="E1002" t="s">
        <v>233</v>
      </c>
      <c r="F1002" t="s">
        <v>1007</v>
      </c>
      <c r="G1002">
        <v>5540</v>
      </c>
      <c r="H1002" t="s">
        <v>1003</v>
      </c>
      <c r="I1002" s="11">
        <v>44639</v>
      </c>
      <c r="J1002" s="12" t="s">
        <v>236</v>
      </c>
      <c r="K1002" s="12"/>
      <c r="L1002">
        <f t="shared" si="30"/>
        <v>1</v>
      </c>
      <c r="M1002" t="str">
        <f t="shared" si="31"/>
        <v>UPDATE PremiumFakturering SET Kategori = 1, MaeglerKommentar = NULL, Faktureret = 1 WHERE BoligID = 1868235 AND AgentRegID = 884</v>
      </c>
    </row>
    <row r="1003" spans="1:13" x14ac:dyDescent="0.25">
      <c r="A1003" t="str">
        <f>INDEX(Mæglere!A:A,MATCH(B1003,Mæglere!B:B,0))</f>
        <v>Nybolig Nyborg</v>
      </c>
      <c r="B1003">
        <v>884</v>
      </c>
      <c r="C1003" t="s">
        <v>109</v>
      </c>
      <c r="D1003">
        <v>1872439</v>
      </c>
      <c r="E1003" t="s">
        <v>233</v>
      </c>
      <c r="F1003" t="s">
        <v>1008</v>
      </c>
      <c r="G1003">
        <v>5800</v>
      </c>
      <c r="H1003" t="s">
        <v>1003</v>
      </c>
      <c r="I1003" s="11">
        <v>44643</v>
      </c>
      <c r="J1003" s="12" t="s">
        <v>236</v>
      </c>
      <c r="K1003" s="12"/>
      <c r="L1003">
        <f t="shared" si="30"/>
        <v>1</v>
      </c>
      <c r="M1003" t="str">
        <f t="shared" si="31"/>
        <v>UPDATE PremiumFakturering SET Kategori = 1, MaeglerKommentar = NULL, Faktureret = 1 WHERE BoligID = 1872439 AND AgentRegID = 884</v>
      </c>
    </row>
    <row r="1004" spans="1:13" x14ac:dyDescent="0.25">
      <c r="A1004" t="str">
        <f>INDEX(Mæglere!A:A,MATCH(B1004,Mæglere!B:B,0))</f>
        <v>Nybolig Odder</v>
      </c>
      <c r="B1004">
        <v>337</v>
      </c>
      <c r="C1004" t="s">
        <v>110</v>
      </c>
      <c r="D1004">
        <v>1451768</v>
      </c>
      <c r="E1004" t="s">
        <v>297</v>
      </c>
      <c r="F1004" t="s">
        <v>1336</v>
      </c>
      <c r="G1004">
        <v>8300</v>
      </c>
      <c r="H1004" t="s">
        <v>1337</v>
      </c>
      <c r="I1004" s="11">
        <v>44616</v>
      </c>
      <c r="J1004" s="12" t="s">
        <v>244</v>
      </c>
      <c r="K1004" s="12"/>
      <c r="L1004">
        <f t="shared" si="30"/>
        <v>0</v>
      </c>
      <c r="M1004" t="str">
        <f t="shared" si="31"/>
        <v>UPDATE PremiumFakturering SET Kategori = 2, MaeglerKommentar = NULL, Faktureret = 0 WHERE BoligID = 1451768 AND AgentRegID = 337</v>
      </c>
    </row>
    <row r="1005" spans="1:13" x14ac:dyDescent="0.25">
      <c r="A1005" t="str">
        <f>INDEX(Mæglere!A:A,MATCH(B1005,Mæglere!B:B,0))</f>
        <v>Nybolig Odder</v>
      </c>
      <c r="B1005">
        <v>337</v>
      </c>
      <c r="C1005" t="s">
        <v>110</v>
      </c>
      <c r="D1005">
        <v>1856349</v>
      </c>
      <c r="E1005" t="s">
        <v>233</v>
      </c>
      <c r="F1005" t="s">
        <v>1338</v>
      </c>
      <c r="G1005">
        <v>8300</v>
      </c>
      <c r="H1005" t="s">
        <v>1337</v>
      </c>
      <c r="I1005" s="11">
        <v>44621</v>
      </c>
      <c r="J1005" s="12" t="s">
        <v>236</v>
      </c>
      <c r="K1005" s="12"/>
      <c r="L1005">
        <f t="shared" si="30"/>
        <v>1</v>
      </c>
      <c r="M1005" t="str">
        <f t="shared" si="31"/>
        <v>UPDATE PremiumFakturering SET Kategori = 1, MaeglerKommentar = NULL, Faktureret = 1 WHERE BoligID = 1856349 AND AgentRegID = 337</v>
      </c>
    </row>
    <row r="1006" spans="1:13" x14ac:dyDescent="0.25">
      <c r="A1006" t="str">
        <f>INDEX(Mæglere!A:A,MATCH(B1006,Mæglere!B:B,0))</f>
        <v>Nybolig Odder</v>
      </c>
      <c r="B1006">
        <v>337</v>
      </c>
      <c r="C1006" t="s">
        <v>110</v>
      </c>
      <c r="D1006">
        <v>451273</v>
      </c>
      <c r="E1006" t="s">
        <v>297</v>
      </c>
      <c r="F1006" t="s">
        <v>1339</v>
      </c>
      <c r="G1006">
        <v>8300</v>
      </c>
      <c r="H1006" t="s">
        <v>1337</v>
      </c>
      <c r="I1006" s="11">
        <v>44621</v>
      </c>
      <c r="J1006" s="12" t="s">
        <v>277</v>
      </c>
      <c r="K1006" s="12" t="s">
        <v>1340</v>
      </c>
      <c r="L1006">
        <f t="shared" si="30"/>
        <v>0</v>
      </c>
      <c r="M1006" t="str">
        <f t="shared" si="31"/>
        <v>UPDATE PremiumFakturering SET Kategori = 5, MaeglerKommentar = 'Kommunal grund - er solgt, men ikke af Nybolig Odder', Faktureret = 0 WHERE BoligID = 451273 AND AgentRegID = 337</v>
      </c>
    </row>
    <row r="1007" spans="1:13" x14ac:dyDescent="0.25">
      <c r="A1007" t="str">
        <f>INDEX(Mæglere!A:A,MATCH(B1007,Mæglere!B:B,0))</f>
        <v>Nybolig Odder</v>
      </c>
      <c r="B1007">
        <v>337</v>
      </c>
      <c r="C1007" t="s">
        <v>110</v>
      </c>
      <c r="D1007">
        <v>1866255</v>
      </c>
      <c r="E1007" t="s">
        <v>252</v>
      </c>
      <c r="F1007" t="s">
        <v>1341</v>
      </c>
      <c r="G1007">
        <v>8300</v>
      </c>
      <c r="H1007" t="s">
        <v>1337</v>
      </c>
      <c r="I1007" s="11">
        <v>44628</v>
      </c>
      <c r="J1007" s="12" t="s">
        <v>236</v>
      </c>
      <c r="K1007" s="12"/>
      <c r="L1007">
        <f t="shared" si="30"/>
        <v>1</v>
      </c>
      <c r="M1007" t="str">
        <f t="shared" si="31"/>
        <v>UPDATE PremiumFakturering SET Kategori = 1, MaeglerKommentar = NULL, Faktureret = 1 WHERE BoligID = 1866255 AND AgentRegID = 337</v>
      </c>
    </row>
    <row r="1008" spans="1:13" x14ac:dyDescent="0.25">
      <c r="A1008" t="str">
        <f>INDEX(Mæglere!A:A,MATCH(B1008,Mæglere!B:B,0))</f>
        <v>Nybolig Odder</v>
      </c>
      <c r="B1008">
        <v>337</v>
      </c>
      <c r="C1008" t="s">
        <v>110</v>
      </c>
      <c r="D1008">
        <v>1775537</v>
      </c>
      <c r="E1008" t="s">
        <v>297</v>
      </c>
      <c r="F1008" t="s">
        <v>1342</v>
      </c>
      <c r="G1008">
        <v>8300</v>
      </c>
      <c r="H1008" t="s">
        <v>1337</v>
      </c>
      <c r="I1008" s="11">
        <v>44631</v>
      </c>
      <c r="J1008" s="12" t="s">
        <v>236</v>
      </c>
      <c r="K1008" s="12"/>
      <c r="L1008">
        <f t="shared" si="30"/>
        <v>1</v>
      </c>
      <c r="M1008" t="str">
        <f t="shared" si="31"/>
        <v>UPDATE PremiumFakturering SET Kategori = 1, MaeglerKommentar = NULL, Faktureret = 1 WHERE BoligID = 1775537 AND AgentRegID = 337</v>
      </c>
    </row>
    <row r="1009" spans="1:13" x14ac:dyDescent="0.25">
      <c r="A1009" t="str">
        <f>INDEX(Mæglere!A:A,MATCH(B1009,Mæglere!B:B,0))</f>
        <v>Nybolig Odder</v>
      </c>
      <c r="B1009">
        <v>337</v>
      </c>
      <c r="C1009" t="s">
        <v>110</v>
      </c>
      <c r="D1009">
        <v>1854560</v>
      </c>
      <c r="E1009" t="s">
        <v>233</v>
      </c>
      <c r="F1009" t="s">
        <v>1343</v>
      </c>
      <c r="G1009">
        <v>8300</v>
      </c>
      <c r="H1009" t="s">
        <v>1337</v>
      </c>
      <c r="I1009" s="11">
        <v>44636</v>
      </c>
      <c r="J1009" s="12" t="s">
        <v>236</v>
      </c>
      <c r="K1009" s="12"/>
      <c r="L1009">
        <f t="shared" si="30"/>
        <v>1</v>
      </c>
      <c r="M1009" t="str">
        <f t="shared" si="31"/>
        <v>UPDATE PremiumFakturering SET Kategori = 1, MaeglerKommentar = NULL, Faktureret = 1 WHERE BoligID = 1854560 AND AgentRegID = 337</v>
      </c>
    </row>
    <row r="1010" spans="1:13" x14ac:dyDescent="0.25">
      <c r="A1010" t="str">
        <f>INDEX(Mæglere!A:A,MATCH(B1010,Mæglere!B:B,0))</f>
        <v>Nybolig Odder</v>
      </c>
      <c r="B1010">
        <v>337</v>
      </c>
      <c r="C1010" t="s">
        <v>110</v>
      </c>
      <c r="D1010">
        <v>1843337</v>
      </c>
      <c r="E1010" t="s">
        <v>233</v>
      </c>
      <c r="F1010" t="s">
        <v>1344</v>
      </c>
      <c r="G1010">
        <v>8300</v>
      </c>
      <c r="H1010" t="s">
        <v>1337</v>
      </c>
      <c r="I1010" s="11">
        <v>44637</v>
      </c>
      <c r="J1010" s="12" t="s">
        <v>236</v>
      </c>
      <c r="K1010" s="12"/>
      <c r="L1010">
        <f t="shared" si="30"/>
        <v>1</v>
      </c>
      <c r="M1010" t="str">
        <f t="shared" si="31"/>
        <v>UPDATE PremiumFakturering SET Kategori = 1, MaeglerKommentar = NULL, Faktureret = 1 WHERE BoligID = 1843337 AND AgentRegID = 337</v>
      </c>
    </row>
    <row r="1011" spans="1:13" x14ac:dyDescent="0.25">
      <c r="A1011" t="str">
        <f>INDEX(Mæglere!A:A,MATCH(B1011,Mæglere!B:B,0))</f>
        <v>Nybolig Odder</v>
      </c>
      <c r="B1011">
        <v>337</v>
      </c>
      <c r="C1011" t="s">
        <v>110</v>
      </c>
      <c r="D1011">
        <v>1858064</v>
      </c>
      <c r="E1011" t="s">
        <v>233</v>
      </c>
      <c r="F1011" t="s">
        <v>1345</v>
      </c>
      <c r="G1011">
        <v>8300</v>
      </c>
      <c r="H1011" t="s">
        <v>1337</v>
      </c>
      <c r="I1011" s="11">
        <v>44641</v>
      </c>
      <c r="J1011" s="12" t="s">
        <v>236</v>
      </c>
      <c r="K1011" s="12"/>
      <c r="L1011">
        <f t="shared" si="30"/>
        <v>1</v>
      </c>
      <c r="M1011" t="str">
        <f t="shared" si="31"/>
        <v>UPDATE PremiumFakturering SET Kategori = 1, MaeglerKommentar = NULL, Faktureret = 1 WHERE BoligID = 1858064 AND AgentRegID = 337</v>
      </c>
    </row>
    <row r="1012" spans="1:13" x14ac:dyDescent="0.25">
      <c r="A1012" t="str">
        <f>INDEX(Mæglere!A:A,MATCH(B1012,Mæglere!B:B,0))</f>
        <v>Nybolig Odder</v>
      </c>
      <c r="B1012">
        <v>337</v>
      </c>
      <c r="C1012" t="s">
        <v>110</v>
      </c>
      <c r="D1012">
        <v>1874804</v>
      </c>
      <c r="E1012" t="s">
        <v>255</v>
      </c>
      <c r="F1012" t="s">
        <v>1346</v>
      </c>
      <c r="G1012">
        <v>8300</v>
      </c>
      <c r="H1012" t="s">
        <v>1337</v>
      </c>
      <c r="I1012" s="11">
        <v>44644</v>
      </c>
      <c r="J1012" s="12" t="s">
        <v>240</v>
      </c>
      <c r="K1012" s="12"/>
      <c r="L1012">
        <f t="shared" si="30"/>
        <v>0</v>
      </c>
      <c r="M1012" t="str">
        <f t="shared" si="31"/>
        <v>UPDATE PremiumFakturering SET Kategori = 3, MaeglerKommentar = NULL, Faktureret = 0 WHERE BoligID = 1874804 AND AgentRegID = 337</v>
      </c>
    </row>
    <row r="1013" spans="1:13" x14ac:dyDescent="0.25">
      <c r="A1013" t="str">
        <f>INDEX(Mæglere!A:A,MATCH(B1013,Mæglere!B:B,0))</f>
        <v>Nybolig Odder</v>
      </c>
      <c r="B1013">
        <v>337</v>
      </c>
      <c r="C1013" t="s">
        <v>110</v>
      </c>
      <c r="D1013">
        <v>1860373</v>
      </c>
      <c r="E1013" t="s">
        <v>255</v>
      </c>
      <c r="F1013" t="s">
        <v>1347</v>
      </c>
      <c r="G1013">
        <v>8300</v>
      </c>
      <c r="H1013" t="s">
        <v>1337</v>
      </c>
      <c r="I1013" s="11">
        <v>44645</v>
      </c>
      <c r="J1013" s="12" t="s">
        <v>236</v>
      </c>
      <c r="K1013" s="12"/>
      <c r="L1013">
        <f t="shared" si="30"/>
        <v>1</v>
      </c>
      <c r="M1013" t="str">
        <f t="shared" si="31"/>
        <v>UPDATE PremiumFakturering SET Kategori = 1, MaeglerKommentar = NULL, Faktureret = 1 WHERE BoligID = 1860373 AND AgentRegID = 337</v>
      </c>
    </row>
    <row r="1014" spans="1:13" x14ac:dyDescent="0.25">
      <c r="A1014" t="str">
        <f>INDEX(Mæglere!A:A,MATCH(B1014,Mæglere!B:B,0))</f>
        <v>Nybolig Odder</v>
      </c>
      <c r="B1014">
        <v>337</v>
      </c>
      <c r="C1014" t="s">
        <v>110</v>
      </c>
      <c r="D1014">
        <v>1874116</v>
      </c>
      <c r="E1014" t="s">
        <v>233</v>
      </c>
      <c r="F1014" t="s">
        <v>1348</v>
      </c>
      <c r="G1014">
        <v>8300</v>
      </c>
      <c r="H1014" t="s">
        <v>1337</v>
      </c>
      <c r="I1014" s="11">
        <v>44648</v>
      </c>
      <c r="J1014" s="12" t="s">
        <v>236</v>
      </c>
      <c r="K1014" s="12"/>
      <c r="L1014">
        <f t="shared" si="30"/>
        <v>1</v>
      </c>
      <c r="M1014" t="str">
        <f t="shared" si="31"/>
        <v>UPDATE PremiumFakturering SET Kategori = 1, MaeglerKommentar = NULL, Faktureret = 1 WHERE BoligID = 1874116 AND AgentRegID = 337</v>
      </c>
    </row>
    <row r="1015" spans="1:13" x14ac:dyDescent="0.25">
      <c r="A1015" t="str">
        <f>INDEX(Mæglere!A:A,MATCH(B1015,Mæglere!B:B,0))</f>
        <v>Nybolig Odder</v>
      </c>
      <c r="B1015">
        <v>337</v>
      </c>
      <c r="C1015" t="s">
        <v>110</v>
      </c>
      <c r="D1015">
        <v>1873454</v>
      </c>
      <c r="E1015" t="s">
        <v>233</v>
      </c>
      <c r="F1015" t="s">
        <v>1349</v>
      </c>
      <c r="G1015">
        <v>8300</v>
      </c>
      <c r="H1015" t="s">
        <v>1337</v>
      </c>
      <c r="I1015" s="11">
        <v>44648</v>
      </c>
      <c r="J1015" s="12" t="s">
        <v>236</v>
      </c>
      <c r="K1015" s="12"/>
      <c r="L1015">
        <f t="shared" si="30"/>
        <v>1</v>
      </c>
      <c r="M1015" t="str">
        <f t="shared" si="31"/>
        <v>UPDATE PremiumFakturering SET Kategori = 1, MaeglerKommentar = NULL, Faktureret = 1 WHERE BoligID = 1873454 AND AgentRegID = 337</v>
      </c>
    </row>
    <row r="1016" spans="1:13" x14ac:dyDescent="0.25">
      <c r="A1016" t="str">
        <f>INDEX(Mæglere!A:A,MATCH(B1016,Mæglere!B:B,0))</f>
        <v>Nybolig Odder</v>
      </c>
      <c r="B1016">
        <v>337</v>
      </c>
      <c r="C1016" t="s">
        <v>110</v>
      </c>
      <c r="D1016">
        <v>1853836</v>
      </c>
      <c r="E1016" t="s">
        <v>233</v>
      </c>
      <c r="F1016" t="s">
        <v>1350</v>
      </c>
      <c r="G1016">
        <v>8300</v>
      </c>
      <c r="H1016" t="s">
        <v>1337</v>
      </c>
      <c r="I1016" s="11">
        <v>44649</v>
      </c>
      <c r="J1016" s="12" t="s">
        <v>244</v>
      </c>
      <c r="K1016" s="12" t="s">
        <v>1351</v>
      </c>
      <c r="L1016">
        <f t="shared" si="30"/>
        <v>0</v>
      </c>
      <c r="M1016" t="str">
        <f t="shared" si="31"/>
        <v>UPDATE PremiumFakturering SET Kategori = 2, MaeglerKommentar = 'betinget solgt og taget af nettet 1 mdr. i første omgang', Faktureret = 0 WHERE BoligID = 1853836 AND AgentRegID = 337</v>
      </c>
    </row>
    <row r="1017" spans="1:13" x14ac:dyDescent="0.25">
      <c r="A1017" t="str">
        <f>INDEX(Mæglere!A:A,MATCH(B1017,Mæglere!B:B,0))</f>
        <v>Nybolig Odder</v>
      </c>
      <c r="B1017">
        <v>337</v>
      </c>
      <c r="C1017" t="s">
        <v>110</v>
      </c>
      <c r="D1017">
        <v>1864443</v>
      </c>
      <c r="E1017" t="s">
        <v>233</v>
      </c>
      <c r="F1017" t="s">
        <v>1352</v>
      </c>
      <c r="G1017">
        <v>8300</v>
      </c>
      <c r="H1017" t="s">
        <v>1337</v>
      </c>
      <c r="I1017" s="11">
        <v>44649</v>
      </c>
      <c r="J1017" s="12" t="s">
        <v>236</v>
      </c>
      <c r="K1017" s="12"/>
      <c r="L1017">
        <f t="shared" si="30"/>
        <v>1</v>
      </c>
      <c r="M1017" t="str">
        <f t="shared" si="31"/>
        <v>UPDATE PremiumFakturering SET Kategori = 1, MaeglerKommentar = NULL, Faktureret = 1 WHERE BoligID = 1864443 AND AgentRegID = 337</v>
      </c>
    </row>
    <row r="1018" spans="1:13" x14ac:dyDescent="0.25">
      <c r="A1018" t="str">
        <f>INDEX(Mæglere!A:A,MATCH(B1018,Mæglere!B:B,0))</f>
        <v>Nybolig Odder</v>
      </c>
      <c r="B1018">
        <v>337</v>
      </c>
      <c r="C1018" t="s">
        <v>110</v>
      </c>
      <c r="D1018">
        <v>1874108</v>
      </c>
      <c r="E1018" t="s">
        <v>297</v>
      </c>
      <c r="F1018" t="s">
        <v>1353</v>
      </c>
      <c r="G1018">
        <v>8300</v>
      </c>
      <c r="H1018" t="s">
        <v>1337</v>
      </c>
      <c r="I1018" s="11">
        <v>44651</v>
      </c>
      <c r="J1018" s="12" t="s">
        <v>236</v>
      </c>
      <c r="K1018" s="12"/>
      <c r="L1018">
        <f t="shared" si="30"/>
        <v>1</v>
      </c>
      <c r="M1018" t="str">
        <f t="shared" si="31"/>
        <v>UPDATE PremiumFakturering SET Kategori = 1, MaeglerKommentar = NULL, Faktureret = 1 WHERE BoligID = 1874108 AND AgentRegID = 337</v>
      </c>
    </row>
    <row r="1019" spans="1:13" x14ac:dyDescent="0.25">
      <c r="A1019" t="str">
        <f>INDEX(Mæglere!A:A,MATCH(B1019,Mæglere!B:B,0))</f>
        <v>Nybolig Odder</v>
      </c>
      <c r="B1019">
        <v>337</v>
      </c>
      <c r="C1019" t="s">
        <v>110</v>
      </c>
      <c r="D1019">
        <v>1869860</v>
      </c>
      <c r="E1019" t="s">
        <v>233</v>
      </c>
      <c r="F1019" t="s">
        <v>1354</v>
      </c>
      <c r="G1019">
        <v>8300</v>
      </c>
      <c r="H1019" t="s">
        <v>1337</v>
      </c>
      <c r="I1019" s="11">
        <v>44651</v>
      </c>
      <c r="J1019" s="12" t="s">
        <v>236</v>
      </c>
      <c r="K1019" s="12"/>
      <c r="L1019">
        <f t="shared" si="30"/>
        <v>1</v>
      </c>
      <c r="M1019" t="str">
        <f t="shared" si="31"/>
        <v>UPDATE PremiumFakturering SET Kategori = 1, MaeglerKommentar = NULL, Faktureret = 1 WHERE BoligID = 1869860 AND AgentRegID = 337</v>
      </c>
    </row>
    <row r="1020" spans="1:13" x14ac:dyDescent="0.25">
      <c r="A1020" t="str">
        <f>INDEX(Mæglere!A:A,MATCH(B1020,Mæglere!B:B,0))</f>
        <v>Nybolig Ribe</v>
      </c>
      <c r="B1020">
        <v>17485</v>
      </c>
      <c r="C1020" t="s">
        <v>111</v>
      </c>
      <c r="D1020">
        <v>1859372</v>
      </c>
      <c r="E1020" t="s">
        <v>233</v>
      </c>
      <c r="F1020" t="s">
        <v>1009</v>
      </c>
      <c r="G1020">
        <v>6760</v>
      </c>
      <c r="H1020" t="s">
        <v>1010</v>
      </c>
      <c r="I1020" s="11">
        <v>44624</v>
      </c>
      <c r="J1020" s="12" t="s">
        <v>236</v>
      </c>
      <c r="K1020" s="12"/>
      <c r="L1020">
        <f t="shared" si="30"/>
        <v>1</v>
      </c>
      <c r="M1020" t="str">
        <f t="shared" si="31"/>
        <v>UPDATE PremiumFakturering SET Kategori = 1, MaeglerKommentar = NULL, Faktureret = 1 WHERE BoligID = 1859372 AND AgentRegID = 17485</v>
      </c>
    </row>
    <row r="1021" spans="1:13" x14ac:dyDescent="0.25">
      <c r="A1021" t="str">
        <f>INDEX(Mæglere!A:A,MATCH(B1021,Mæglere!B:B,0))</f>
        <v>Nybolig Ribe</v>
      </c>
      <c r="B1021">
        <v>17485</v>
      </c>
      <c r="C1021" t="s">
        <v>111</v>
      </c>
      <c r="D1021">
        <v>1864541</v>
      </c>
      <c r="E1021" t="s">
        <v>246</v>
      </c>
      <c r="F1021" t="s">
        <v>1011</v>
      </c>
      <c r="G1021">
        <v>6760</v>
      </c>
      <c r="H1021" t="s">
        <v>1010</v>
      </c>
      <c r="I1021" s="11">
        <v>44650</v>
      </c>
      <c r="J1021" s="12" t="s">
        <v>236</v>
      </c>
      <c r="K1021" s="12"/>
      <c r="L1021">
        <f t="shared" si="30"/>
        <v>1</v>
      </c>
      <c r="M1021" t="str">
        <f t="shared" si="31"/>
        <v>UPDATE PremiumFakturering SET Kategori = 1, MaeglerKommentar = NULL, Faktureret = 1 WHERE BoligID = 1864541 AND AgentRegID = 17485</v>
      </c>
    </row>
    <row r="1022" spans="1:13" x14ac:dyDescent="0.25">
      <c r="A1022" t="str">
        <f>INDEX(Mæglere!A:A,MATCH(B1022,Mæglere!B:B,0))</f>
        <v>Nybolig Risskov</v>
      </c>
      <c r="B1022">
        <v>171</v>
      </c>
      <c r="C1022" t="s">
        <v>112</v>
      </c>
      <c r="D1022">
        <v>1838017</v>
      </c>
      <c r="E1022" t="s">
        <v>295</v>
      </c>
      <c r="F1022" t="s">
        <v>1012</v>
      </c>
      <c r="G1022">
        <v>8240</v>
      </c>
      <c r="H1022" t="s">
        <v>257</v>
      </c>
      <c r="I1022" s="11">
        <v>44623</v>
      </c>
      <c r="J1022" s="12" t="s">
        <v>236</v>
      </c>
      <c r="K1022" s="12"/>
      <c r="L1022">
        <f t="shared" si="30"/>
        <v>1</v>
      </c>
      <c r="M1022" t="str">
        <f t="shared" si="31"/>
        <v>UPDATE PremiumFakturering SET Kategori = 1, MaeglerKommentar = NULL, Faktureret = 1 WHERE BoligID = 1838017 AND AgentRegID = 171</v>
      </c>
    </row>
    <row r="1023" spans="1:13" x14ac:dyDescent="0.25">
      <c r="A1023" t="str">
        <f>INDEX(Mæglere!A:A,MATCH(B1023,Mæglere!B:B,0))</f>
        <v>Nybolig Risskov</v>
      </c>
      <c r="B1023">
        <v>171</v>
      </c>
      <c r="C1023" t="s">
        <v>112</v>
      </c>
      <c r="D1023">
        <v>1835909</v>
      </c>
      <c r="E1023" t="s">
        <v>233</v>
      </c>
      <c r="F1023" t="s">
        <v>1013</v>
      </c>
      <c r="G1023">
        <v>8240</v>
      </c>
      <c r="H1023" t="s">
        <v>257</v>
      </c>
      <c r="I1023" s="11">
        <v>44627</v>
      </c>
      <c r="J1023" s="12" t="s">
        <v>244</v>
      </c>
      <c r="K1023" s="12"/>
      <c r="L1023">
        <f t="shared" si="30"/>
        <v>0</v>
      </c>
      <c r="M1023" t="str">
        <f t="shared" si="31"/>
        <v>UPDATE PremiumFakturering SET Kategori = 2, MaeglerKommentar = NULL, Faktureret = 0 WHERE BoligID = 1835909 AND AgentRegID = 171</v>
      </c>
    </row>
    <row r="1024" spans="1:13" x14ac:dyDescent="0.25">
      <c r="A1024" t="str">
        <f>INDEX(Mæglere!A:A,MATCH(B1024,Mæglere!B:B,0))</f>
        <v>Nybolig Risskov</v>
      </c>
      <c r="B1024">
        <v>171</v>
      </c>
      <c r="C1024" t="s">
        <v>112</v>
      </c>
      <c r="D1024">
        <v>1832481</v>
      </c>
      <c r="E1024" t="s">
        <v>255</v>
      </c>
      <c r="F1024" t="s">
        <v>1014</v>
      </c>
      <c r="G1024">
        <v>8240</v>
      </c>
      <c r="H1024" t="s">
        <v>257</v>
      </c>
      <c r="I1024" s="11">
        <v>44629</v>
      </c>
      <c r="J1024" s="12" t="s">
        <v>236</v>
      </c>
      <c r="K1024" s="12"/>
      <c r="L1024">
        <f t="shared" si="30"/>
        <v>1</v>
      </c>
      <c r="M1024" t="str">
        <f t="shared" si="31"/>
        <v>UPDATE PremiumFakturering SET Kategori = 1, MaeglerKommentar = NULL, Faktureret = 1 WHERE BoligID = 1832481 AND AgentRegID = 171</v>
      </c>
    </row>
    <row r="1025" spans="1:13" x14ac:dyDescent="0.25">
      <c r="A1025" t="str">
        <f>INDEX(Mæglere!A:A,MATCH(B1025,Mæglere!B:B,0))</f>
        <v>Nybolig Risskov</v>
      </c>
      <c r="B1025">
        <v>171</v>
      </c>
      <c r="C1025" t="s">
        <v>112</v>
      </c>
      <c r="D1025">
        <v>1746870</v>
      </c>
      <c r="E1025" t="s">
        <v>255</v>
      </c>
      <c r="F1025" t="s">
        <v>1015</v>
      </c>
      <c r="G1025">
        <v>8240</v>
      </c>
      <c r="H1025" t="s">
        <v>257</v>
      </c>
      <c r="I1025" s="11">
        <v>44630</v>
      </c>
      <c r="J1025" s="12" t="s">
        <v>236</v>
      </c>
      <c r="K1025" s="12"/>
      <c r="L1025">
        <f t="shared" si="30"/>
        <v>1</v>
      </c>
      <c r="M1025" t="str">
        <f t="shared" si="31"/>
        <v>UPDATE PremiumFakturering SET Kategori = 1, MaeglerKommentar = NULL, Faktureret = 1 WHERE BoligID = 1746870 AND AgentRegID = 171</v>
      </c>
    </row>
    <row r="1026" spans="1:13" x14ac:dyDescent="0.25">
      <c r="A1026" t="str">
        <f>INDEX(Mæglere!A:A,MATCH(B1026,Mæglere!B:B,0))</f>
        <v>Nybolig Risskov</v>
      </c>
      <c r="B1026">
        <v>171</v>
      </c>
      <c r="C1026" t="s">
        <v>112</v>
      </c>
      <c r="D1026">
        <v>1867719</v>
      </c>
      <c r="E1026" t="s">
        <v>246</v>
      </c>
      <c r="F1026" t="s">
        <v>1016</v>
      </c>
      <c r="G1026">
        <v>8240</v>
      </c>
      <c r="H1026" t="s">
        <v>257</v>
      </c>
      <c r="I1026" s="11">
        <v>44631</v>
      </c>
      <c r="J1026" s="12" t="s">
        <v>236</v>
      </c>
      <c r="K1026" s="12"/>
      <c r="L1026">
        <f t="shared" si="30"/>
        <v>1</v>
      </c>
      <c r="M1026" t="str">
        <f t="shared" si="31"/>
        <v>UPDATE PremiumFakturering SET Kategori = 1, MaeglerKommentar = NULL, Faktureret = 1 WHERE BoligID = 1867719 AND AgentRegID = 171</v>
      </c>
    </row>
    <row r="1027" spans="1:13" x14ac:dyDescent="0.25">
      <c r="A1027" t="str">
        <f>INDEX(Mæglere!A:A,MATCH(B1027,Mæglere!B:B,0))</f>
        <v>Nybolig Risskov</v>
      </c>
      <c r="B1027">
        <v>171</v>
      </c>
      <c r="C1027" t="s">
        <v>112</v>
      </c>
      <c r="D1027">
        <v>1867720</v>
      </c>
      <c r="E1027" t="s">
        <v>246</v>
      </c>
      <c r="F1027" t="s">
        <v>1017</v>
      </c>
      <c r="G1027">
        <v>8240</v>
      </c>
      <c r="H1027" t="s">
        <v>257</v>
      </c>
      <c r="I1027" s="11">
        <v>44634</v>
      </c>
      <c r="J1027" s="12" t="s">
        <v>240</v>
      </c>
      <c r="K1027" s="12"/>
      <c r="L1027">
        <f t="shared" ref="L1027:L1090" si="32">IF(J1027="1 - Solgt",1,0)</f>
        <v>0</v>
      </c>
      <c r="M1027" t="str">
        <f t="shared" ref="M1027:M1090" si="33">IF(OR(K1027="",LEFT(J1027,1)=1),"UPDATE PremiumFakturering SET Kategori = "&amp;LEFT(J1027,1)&amp;", MaeglerKommentar = NULL, Faktureret = "&amp;L1027&amp;" WHERE BoligID = "&amp;D1027&amp;" AND AgentRegID = "&amp;B1027,"UPDATE PremiumFakturering SET Kategori = "&amp;LEFT(J1027,1)&amp;", MaeglerKommentar = '"&amp;K1027&amp;"', Faktureret = "&amp;L1027&amp;" WHERE BoligID = "&amp;D1027&amp;" AND AgentRegID = "&amp;B1027)</f>
        <v>UPDATE PremiumFakturering SET Kategori = 3, MaeglerKommentar = NULL, Faktureret = 0 WHERE BoligID = 1867720 AND AgentRegID = 171</v>
      </c>
    </row>
    <row r="1028" spans="1:13" x14ac:dyDescent="0.25">
      <c r="A1028" t="str">
        <f>INDEX(Mæglere!A:A,MATCH(B1028,Mæglere!B:B,0))</f>
        <v>Nybolig Risskov</v>
      </c>
      <c r="B1028">
        <v>171</v>
      </c>
      <c r="C1028" t="s">
        <v>112</v>
      </c>
      <c r="D1028">
        <v>1844599</v>
      </c>
      <c r="E1028" t="s">
        <v>255</v>
      </c>
      <c r="F1028" t="s">
        <v>1018</v>
      </c>
      <c r="G1028">
        <v>8240</v>
      </c>
      <c r="H1028" t="s">
        <v>257</v>
      </c>
      <c r="I1028" s="11">
        <v>44634</v>
      </c>
      <c r="J1028" s="12" t="s">
        <v>236</v>
      </c>
      <c r="K1028" s="12"/>
      <c r="L1028">
        <f t="shared" si="32"/>
        <v>1</v>
      </c>
      <c r="M1028" t="str">
        <f t="shared" si="33"/>
        <v>UPDATE PremiumFakturering SET Kategori = 1, MaeglerKommentar = NULL, Faktureret = 1 WHERE BoligID = 1844599 AND AgentRegID = 171</v>
      </c>
    </row>
    <row r="1029" spans="1:13" x14ac:dyDescent="0.25">
      <c r="A1029" t="str">
        <f>INDEX(Mæglere!A:A,MATCH(B1029,Mæglere!B:B,0))</f>
        <v>Nybolig Risskov</v>
      </c>
      <c r="B1029">
        <v>171</v>
      </c>
      <c r="C1029" t="s">
        <v>112</v>
      </c>
      <c r="D1029">
        <v>1782046</v>
      </c>
      <c r="E1029" t="s">
        <v>233</v>
      </c>
      <c r="F1029" t="s">
        <v>1019</v>
      </c>
      <c r="G1029">
        <v>8240</v>
      </c>
      <c r="H1029" t="s">
        <v>257</v>
      </c>
      <c r="I1029" s="11">
        <v>44637</v>
      </c>
      <c r="J1029" s="12" t="s">
        <v>236</v>
      </c>
      <c r="K1029" s="12"/>
      <c r="L1029">
        <f t="shared" si="32"/>
        <v>1</v>
      </c>
      <c r="M1029" t="str">
        <f t="shared" si="33"/>
        <v>UPDATE PremiumFakturering SET Kategori = 1, MaeglerKommentar = NULL, Faktureret = 1 WHERE BoligID = 1782046 AND AgentRegID = 171</v>
      </c>
    </row>
    <row r="1030" spans="1:13" x14ac:dyDescent="0.25">
      <c r="A1030" t="str">
        <f>INDEX(Mæglere!A:A,MATCH(B1030,Mæglere!B:B,0))</f>
        <v>Nybolig Risskov</v>
      </c>
      <c r="B1030">
        <v>171</v>
      </c>
      <c r="C1030" t="s">
        <v>112</v>
      </c>
      <c r="D1030">
        <v>1870752</v>
      </c>
      <c r="E1030" t="s">
        <v>255</v>
      </c>
      <c r="F1030" t="s">
        <v>1020</v>
      </c>
      <c r="G1030">
        <v>8240</v>
      </c>
      <c r="H1030" t="s">
        <v>257</v>
      </c>
      <c r="I1030" s="11">
        <v>44638</v>
      </c>
      <c r="J1030" s="12" t="s">
        <v>236</v>
      </c>
      <c r="K1030" s="12"/>
      <c r="L1030">
        <f t="shared" si="32"/>
        <v>1</v>
      </c>
      <c r="M1030" t="str">
        <f t="shared" si="33"/>
        <v>UPDATE PremiumFakturering SET Kategori = 1, MaeglerKommentar = NULL, Faktureret = 1 WHERE BoligID = 1870752 AND AgentRegID = 171</v>
      </c>
    </row>
    <row r="1031" spans="1:13" x14ac:dyDescent="0.25">
      <c r="A1031" t="str">
        <f>INDEX(Mæglere!A:A,MATCH(B1031,Mæglere!B:B,0))</f>
        <v>Nybolig Risskov</v>
      </c>
      <c r="B1031">
        <v>171</v>
      </c>
      <c r="C1031" t="s">
        <v>112</v>
      </c>
      <c r="D1031">
        <v>1864554</v>
      </c>
      <c r="E1031" t="s">
        <v>255</v>
      </c>
      <c r="F1031" t="s">
        <v>1021</v>
      </c>
      <c r="G1031">
        <v>8240</v>
      </c>
      <c r="H1031" t="s">
        <v>257</v>
      </c>
      <c r="I1031" s="11">
        <v>44648</v>
      </c>
      <c r="J1031" s="12" t="s">
        <v>236</v>
      </c>
      <c r="K1031" s="12"/>
      <c r="L1031">
        <f t="shared" si="32"/>
        <v>1</v>
      </c>
      <c r="M1031" t="str">
        <f t="shared" si="33"/>
        <v>UPDATE PremiumFakturering SET Kategori = 1, MaeglerKommentar = NULL, Faktureret = 1 WHERE BoligID = 1864554 AND AgentRegID = 171</v>
      </c>
    </row>
    <row r="1032" spans="1:13" x14ac:dyDescent="0.25">
      <c r="A1032" t="str">
        <f>INDEX(Mæglere!A:A,MATCH(B1032,Mæglere!B:B,0))</f>
        <v>Nybolig Risskov</v>
      </c>
      <c r="B1032">
        <v>171</v>
      </c>
      <c r="C1032" t="s">
        <v>112</v>
      </c>
      <c r="D1032">
        <v>1833009</v>
      </c>
      <c r="E1032" t="s">
        <v>233</v>
      </c>
      <c r="F1032" t="s">
        <v>1022</v>
      </c>
      <c r="G1032">
        <v>8250</v>
      </c>
      <c r="H1032" t="s">
        <v>257</v>
      </c>
      <c r="I1032" s="11">
        <v>44649</v>
      </c>
      <c r="J1032" s="12" t="s">
        <v>236</v>
      </c>
      <c r="K1032" s="12"/>
      <c r="L1032">
        <f t="shared" si="32"/>
        <v>1</v>
      </c>
      <c r="M1032" t="str">
        <f t="shared" si="33"/>
        <v>UPDATE PremiumFakturering SET Kategori = 1, MaeglerKommentar = NULL, Faktureret = 1 WHERE BoligID = 1833009 AND AgentRegID = 171</v>
      </c>
    </row>
    <row r="1033" spans="1:13" x14ac:dyDescent="0.25">
      <c r="A1033" t="str">
        <f>INDEX(Mæglere!A:A,MATCH(B1033,Mæglere!B:B,0))</f>
        <v>Nybolig Risskov</v>
      </c>
      <c r="B1033">
        <v>171</v>
      </c>
      <c r="C1033" t="s">
        <v>112</v>
      </c>
      <c r="D1033">
        <v>1876354</v>
      </c>
      <c r="E1033" t="s">
        <v>246</v>
      </c>
      <c r="F1033" t="s">
        <v>1023</v>
      </c>
      <c r="G1033">
        <v>8250</v>
      </c>
      <c r="H1033" t="s">
        <v>257</v>
      </c>
      <c r="I1033" s="11">
        <v>44650</v>
      </c>
      <c r="J1033" s="12" t="s">
        <v>236</v>
      </c>
      <c r="K1033" s="12"/>
      <c r="L1033">
        <f t="shared" si="32"/>
        <v>1</v>
      </c>
      <c r="M1033" t="str">
        <f t="shared" si="33"/>
        <v>UPDATE PremiumFakturering SET Kategori = 1, MaeglerKommentar = NULL, Faktureret = 1 WHERE BoligID = 1876354 AND AgentRegID = 171</v>
      </c>
    </row>
    <row r="1034" spans="1:13" x14ac:dyDescent="0.25">
      <c r="A1034" t="str">
        <f>INDEX(Mæglere!A:A,MATCH(B1034,Mæglere!B:B,0))</f>
        <v>Nybolig Risskov</v>
      </c>
      <c r="B1034">
        <v>171</v>
      </c>
      <c r="C1034" t="s">
        <v>112</v>
      </c>
      <c r="D1034">
        <v>1877791</v>
      </c>
      <c r="E1034" t="s">
        <v>255</v>
      </c>
      <c r="F1034" t="s">
        <v>1024</v>
      </c>
      <c r="G1034">
        <v>8240</v>
      </c>
      <c r="H1034" t="s">
        <v>257</v>
      </c>
      <c r="I1034" s="11">
        <v>44651</v>
      </c>
      <c r="J1034" s="12" t="s">
        <v>244</v>
      </c>
      <c r="K1034" s="12"/>
      <c r="L1034">
        <f t="shared" si="32"/>
        <v>0</v>
      </c>
      <c r="M1034" t="str">
        <f t="shared" si="33"/>
        <v>UPDATE PremiumFakturering SET Kategori = 2, MaeglerKommentar = NULL, Faktureret = 0 WHERE BoligID = 1877791 AND AgentRegID = 171</v>
      </c>
    </row>
    <row r="1035" spans="1:13" x14ac:dyDescent="0.25">
      <c r="A1035" t="str">
        <f>INDEX(Mæglere!A:A,MATCH(B1035,Mæglere!B:B,0))</f>
        <v>Nybolig Skive</v>
      </c>
      <c r="B1035">
        <v>572</v>
      </c>
      <c r="C1035" t="s">
        <v>113</v>
      </c>
      <c r="D1035">
        <v>1787725</v>
      </c>
      <c r="E1035" t="s">
        <v>252</v>
      </c>
      <c r="F1035" t="s">
        <v>1025</v>
      </c>
      <c r="G1035">
        <v>7870</v>
      </c>
      <c r="H1035" t="s">
        <v>1026</v>
      </c>
      <c r="I1035" s="11">
        <v>44617</v>
      </c>
      <c r="J1035" s="12" t="s">
        <v>236</v>
      </c>
      <c r="K1035" s="12"/>
      <c r="L1035">
        <f t="shared" si="32"/>
        <v>1</v>
      </c>
      <c r="M1035" t="str">
        <f t="shared" si="33"/>
        <v>UPDATE PremiumFakturering SET Kategori = 1, MaeglerKommentar = NULL, Faktureret = 1 WHERE BoligID = 1787725 AND AgentRegID = 572</v>
      </c>
    </row>
    <row r="1036" spans="1:13" x14ac:dyDescent="0.25">
      <c r="A1036" t="str">
        <f>INDEX(Mæglere!A:A,MATCH(B1036,Mæglere!B:B,0))</f>
        <v>Nybolig Skive</v>
      </c>
      <c r="B1036">
        <v>572</v>
      </c>
      <c r="C1036" t="s">
        <v>113</v>
      </c>
      <c r="D1036">
        <v>1799350</v>
      </c>
      <c r="E1036" t="s">
        <v>233</v>
      </c>
      <c r="F1036" t="s">
        <v>1027</v>
      </c>
      <c r="G1036">
        <v>7870</v>
      </c>
      <c r="H1036" t="s">
        <v>1026</v>
      </c>
      <c r="I1036" s="11">
        <v>44617</v>
      </c>
      <c r="J1036" s="12" t="s">
        <v>236</v>
      </c>
      <c r="K1036" s="12"/>
      <c r="L1036">
        <f t="shared" si="32"/>
        <v>1</v>
      </c>
      <c r="M1036" t="str">
        <f t="shared" si="33"/>
        <v>UPDATE PremiumFakturering SET Kategori = 1, MaeglerKommentar = NULL, Faktureret = 1 WHERE BoligID = 1799350 AND AgentRegID = 572</v>
      </c>
    </row>
    <row r="1037" spans="1:13" x14ac:dyDescent="0.25">
      <c r="A1037" t="str">
        <f>INDEX(Mæglere!A:A,MATCH(B1037,Mæglere!B:B,0))</f>
        <v>Nybolig Skive</v>
      </c>
      <c r="B1037">
        <v>572</v>
      </c>
      <c r="C1037" t="s">
        <v>113</v>
      </c>
      <c r="D1037">
        <v>1773262</v>
      </c>
      <c r="E1037" t="s">
        <v>252</v>
      </c>
      <c r="F1037" t="s">
        <v>1028</v>
      </c>
      <c r="G1037">
        <v>7870</v>
      </c>
      <c r="H1037" t="s">
        <v>1026</v>
      </c>
      <c r="I1037" s="11">
        <v>44620</v>
      </c>
      <c r="J1037" s="12" t="s">
        <v>236</v>
      </c>
      <c r="K1037" s="12"/>
      <c r="L1037">
        <f t="shared" si="32"/>
        <v>1</v>
      </c>
      <c r="M1037" t="str">
        <f t="shared" si="33"/>
        <v>UPDATE PremiumFakturering SET Kategori = 1, MaeglerKommentar = NULL, Faktureret = 1 WHERE BoligID = 1773262 AND AgentRegID = 572</v>
      </c>
    </row>
    <row r="1038" spans="1:13" x14ac:dyDescent="0.25">
      <c r="A1038" t="str">
        <f>INDEX(Mæglere!A:A,MATCH(B1038,Mæglere!B:B,0))</f>
        <v>Nybolig Skive</v>
      </c>
      <c r="B1038">
        <v>572</v>
      </c>
      <c r="C1038" t="s">
        <v>113</v>
      </c>
      <c r="D1038">
        <v>1367934</v>
      </c>
      <c r="E1038" t="s">
        <v>297</v>
      </c>
      <c r="F1038" t="s">
        <v>1029</v>
      </c>
      <c r="G1038">
        <v>7860</v>
      </c>
      <c r="H1038" t="s">
        <v>1026</v>
      </c>
      <c r="I1038" s="11">
        <v>44622</v>
      </c>
      <c r="J1038" s="12" t="s">
        <v>240</v>
      </c>
      <c r="K1038" s="12"/>
      <c r="L1038">
        <f t="shared" si="32"/>
        <v>0</v>
      </c>
      <c r="M1038" t="str">
        <f t="shared" si="33"/>
        <v>UPDATE PremiumFakturering SET Kategori = 3, MaeglerKommentar = NULL, Faktureret = 0 WHERE BoligID = 1367934 AND AgentRegID = 572</v>
      </c>
    </row>
    <row r="1039" spans="1:13" x14ac:dyDescent="0.25">
      <c r="A1039" t="str">
        <f>INDEX(Mæglere!A:A,MATCH(B1039,Mæglere!B:B,0))</f>
        <v>Nybolig Skive</v>
      </c>
      <c r="B1039">
        <v>572</v>
      </c>
      <c r="C1039" t="s">
        <v>113</v>
      </c>
      <c r="D1039">
        <v>1858659</v>
      </c>
      <c r="E1039" t="s">
        <v>252</v>
      </c>
      <c r="F1039" t="s">
        <v>1030</v>
      </c>
      <c r="G1039">
        <v>7870</v>
      </c>
      <c r="H1039" t="s">
        <v>1026</v>
      </c>
      <c r="I1039" s="11">
        <v>44622</v>
      </c>
      <c r="J1039" s="12" t="s">
        <v>236</v>
      </c>
      <c r="K1039" s="12"/>
      <c r="L1039">
        <f t="shared" si="32"/>
        <v>1</v>
      </c>
      <c r="M1039" t="str">
        <f t="shared" si="33"/>
        <v>UPDATE PremiumFakturering SET Kategori = 1, MaeglerKommentar = NULL, Faktureret = 1 WHERE BoligID = 1858659 AND AgentRegID = 572</v>
      </c>
    </row>
    <row r="1040" spans="1:13" x14ac:dyDescent="0.25">
      <c r="A1040" t="str">
        <f>INDEX(Mæglere!A:A,MATCH(B1040,Mæglere!B:B,0))</f>
        <v>Nybolig Skive</v>
      </c>
      <c r="B1040">
        <v>572</v>
      </c>
      <c r="C1040" t="s">
        <v>113</v>
      </c>
      <c r="D1040">
        <v>1346555</v>
      </c>
      <c r="E1040" t="s">
        <v>233</v>
      </c>
      <c r="F1040" t="s">
        <v>1031</v>
      </c>
      <c r="G1040">
        <v>7870</v>
      </c>
      <c r="H1040" t="s">
        <v>1026</v>
      </c>
      <c r="I1040" s="11">
        <v>44624</v>
      </c>
      <c r="J1040" s="12" t="s">
        <v>240</v>
      </c>
      <c r="K1040" s="12"/>
      <c r="L1040">
        <f t="shared" si="32"/>
        <v>0</v>
      </c>
      <c r="M1040" t="str">
        <f t="shared" si="33"/>
        <v>UPDATE PremiumFakturering SET Kategori = 3, MaeglerKommentar = NULL, Faktureret = 0 WHERE BoligID = 1346555 AND AgentRegID = 572</v>
      </c>
    </row>
    <row r="1041" spans="1:13" x14ac:dyDescent="0.25">
      <c r="A1041" t="str">
        <f>INDEX(Mæglere!A:A,MATCH(B1041,Mæglere!B:B,0))</f>
        <v>Nybolig Skive</v>
      </c>
      <c r="B1041">
        <v>572</v>
      </c>
      <c r="C1041" t="s">
        <v>113</v>
      </c>
      <c r="D1041">
        <v>1690745</v>
      </c>
      <c r="E1041" t="s">
        <v>233</v>
      </c>
      <c r="F1041" t="s">
        <v>1032</v>
      </c>
      <c r="G1041">
        <v>7800</v>
      </c>
      <c r="H1041" t="s">
        <v>1026</v>
      </c>
      <c r="I1041" s="11">
        <v>44631</v>
      </c>
      <c r="J1041" s="12" t="s">
        <v>240</v>
      </c>
      <c r="K1041" s="12"/>
      <c r="L1041">
        <f t="shared" si="32"/>
        <v>0</v>
      </c>
      <c r="M1041" t="str">
        <f t="shared" si="33"/>
        <v>UPDATE PremiumFakturering SET Kategori = 3, MaeglerKommentar = NULL, Faktureret = 0 WHERE BoligID = 1690745 AND AgentRegID = 572</v>
      </c>
    </row>
    <row r="1042" spans="1:13" x14ac:dyDescent="0.25">
      <c r="A1042" t="str">
        <f>INDEX(Mæglere!A:A,MATCH(B1042,Mæglere!B:B,0))</f>
        <v>Nybolig Skive</v>
      </c>
      <c r="B1042">
        <v>572</v>
      </c>
      <c r="C1042" t="s">
        <v>113</v>
      </c>
      <c r="D1042">
        <v>1864932</v>
      </c>
      <c r="E1042" t="s">
        <v>233</v>
      </c>
      <c r="F1042" t="s">
        <v>1033</v>
      </c>
      <c r="G1042">
        <v>7800</v>
      </c>
      <c r="H1042" t="s">
        <v>1026</v>
      </c>
      <c r="I1042" s="11">
        <v>44631</v>
      </c>
      <c r="J1042" s="12" t="s">
        <v>244</v>
      </c>
      <c r="K1042" s="12"/>
      <c r="L1042">
        <f t="shared" si="32"/>
        <v>0</v>
      </c>
      <c r="M1042" t="str">
        <f t="shared" si="33"/>
        <v>UPDATE PremiumFakturering SET Kategori = 2, MaeglerKommentar = NULL, Faktureret = 0 WHERE BoligID = 1864932 AND AgentRegID = 572</v>
      </c>
    </row>
    <row r="1043" spans="1:13" x14ac:dyDescent="0.25">
      <c r="A1043" t="str">
        <f>INDEX(Mæglere!A:A,MATCH(B1043,Mæglere!B:B,0))</f>
        <v>Nybolig Skive</v>
      </c>
      <c r="B1043">
        <v>572</v>
      </c>
      <c r="C1043" t="s">
        <v>113</v>
      </c>
      <c r="D1043">
        <v>1866688</v>
      </c>
      <c r="E1043" t="s">
        <v>233</v>
      </c>
      <c r="F1043" t="s">
        <v>1034</v>
      </c>
      <c r="G1043">
        <v>7800</v>
      </c>
      <c r="H1043" t="s">
        <v>1026</v>
      </c>
      <c r="I1043" s="11">
        <v>44634</v>
      </c>
      <c r="J1043" s="12" t="s">
        <v>236</v>
      </c>
      <c r="K1043" s="12"/>
      <c r="L1043">
        <f t="shared" si="32"/>
        <v>1</v>
      </c>
      <c r="M1043" t="str">
        <f t="shared" si="33"/>
        <v>UPDATE PremiumFakturering SET Kategori = 1, MaeglerKommentar = NULL, Faktureret = 1 WHERE BoligID = 1866688 AND AgentRegID = 572</v>
      </c>
    </row>
    <row r="1044" spans="1:13" x14ac:dyDescent="0.25">
      <c r="A1044" t="str">
        <f>INDEX(Mæglere!A:A,MATCH(B1044,Mæglere!B:B,0))</f>
        <v>Nybolig Skive</v>
      </c>
      <c r="B1044">
        <v>572</v>
      </c>
      <c r="C1044" t="s">
        <v>113</v>
      </c>
      <c r="D1044">
        <v>1874557</v>
      </c>
      <c r="E1044" t="s">
        <v>252</v>
      </c>
      <c r="F1044" t="s">
        <v>1035</v>
      </c>
      <c r="G1044">
        <v>7840</v>
      </c>
      <c r="H1044" t="s">
        <v>1026</v>
      </c>
      <c r="I1044" s="11">
        <v>44641</v>
      </c>
      <c r="J1044" s="12" t="s">
        <v>236</v>
      </c>
      <c r="K1044" s="12"/>
      <c r="L1044">
        <f t="shared" si="32"/>
        <v>1</v>
      </c>
      <c r="M1044" t="str">
        <f t="shared" si="33"/>
        <v>UPDATE PremiumFakturering SET Kategori = 1, MaeglerKommentar = NULL, Faktureret = 1 WHERE BoligID = 1874557 AND AgentRegID = 572</v>
      </c>
    </row>
    <row r="1045" spans="1:13" x14ac:dyDescent="0.25">
      <c r="A1045" t="str">
        <f>INDEX(Mæglere!A:A,MATCH(B1045,Mæglere!B:B,0))</f>
        <v>Nybolig Skive</v>
      </c>
      <c r="B1045">
        <v>572</v>
      </c>
      <c r="C1045" t="s">
        <v>113</v>
      </c>
      <c r="D1045">
        <v>1867478</v>
      </c>
      <c r="E1045" t="s">
        <v>233</v>
      </c>
      <c r="F1045" t="s">
        <v>1036</v>
      </c>
      <c r="G1045">
        <v>7870</v>
      </c>
      <c r="H1045" t="s">
        <v>1026</v>
      </c>
      <c r="I1045" s="11">
        <v>44643</v>
      </c>
      <c r="J1045" s="12" t="s">
        <v>236</v>
      </c>
      <c r="K1045" s="12"/>
      <c r="L1045">
        <f t="shared" si="32"/>
        <v>1</v>
      </c>
      <c r="M1045" t="str">
        <f t="shared" si="33"/>
        <v>UPDATE PremiumFakturering SET Kategori = 1, MaeglerKommentar = NULL, Faktureret = 1 WHERE BoligID = 1867478 AND AgentRegID = 572</v>
      </c>
    </row>
    <row r="1046" spans="1:13" x14ac:dyDescent="0.25">
      <c r="A1046" t="str">
        <f>INDEX(Mæglere!A:A,MATCH(B1046,Mæglere!B:B,0))</f>
        <v>Nybolig Skive</v>
      </c>
      <c r="B1046">
        <v>572</v>
      </c>
      <c r="C1046" t="s">
        <v>113</v>
      </c>
      <c r="D1046">
        <v>1871106</v>
      </c>
      <c r="E1046" t="s">
        <v>233</v>
      </c>
      <c r="F1046" t="s">
        <v>1037</v>
      </c>
      <c r="G1046">
        <v>7800</v>
      </c>
      <c r="H1046" t="s">
        <v>1026</v>
      </c>
      <c r="I1046" s="11">
        <v>44648</v>
      </c>
      <c r="J1046" s="12" t="s">
        <v>244</v>
      </c>
      <c r="K1046" s="12"/>
      <c r="L1046">
        <f t="shared" si="32"/>
        <v>0</v>
      </c>
      <c r="M1046" t="str">
        <f t="shared" si="33"/>
        <v>UPDATE PremiumFakturering SET Kategori = 2, MaeglerKommentar = NULL, Faktureret = 0 WHERE BoligID = 1871106 AND AgentRegID = 572</v>
      </c>
    </row>
    <row r="1047" spans="1:13" x14ac:dyDescent="0.25">
      <c r="A1047" t="str">
        <f>INDEX(Mæglere!A:A,MATCH(B1047,Mæglere!B:B,0))</f>
        <v>Nybolig Skive</v>
      </c>
      <c r="B1047">
        <v>572</v>
      </c>
      <c r="C1047" t="s">
        <v>113</v>
      </c>
      <c r="D1047">
        <v>1844592</v>
      </c>
      <c r="E1047" t="s">
        <v>233</v>
      </c>
      <c r="F1047" t="s">
        <v>1038</v>
      </c>
      <c r="G1047">
        <v>7800</v>
      </c>
      <c r="H1047" t="s">
        <v>1026</v>
      </c>
      <c r="I1047" s="11">
        <v>44649</v>
      </c>
      <c r="J1047" s="12" t="s">
        <v>236</v>
      </c>
      <c r="K1047" s="12"/>
      <c r="L1047">
        <f t="shared" si="32"/>
        <v>1</v>
      </c>
      <c r="M1047" t="str">
        <f t="shared" si="33"/>
        <v>UPDATE PremiumFakturering SET Kategori = 1, MaeglerKommentar = NULL, Faktureret = 1 WHERE BoligID = 1844592 AND AgentRegID = 572</v>
      </c>
    </row>
    <row r="1048" spans="1:13" x14ac:dyDescent="0.25">
      <c r="A1048" t="str">
        <f>INDEX(Mæglere!A:A,MATCH(B1048,Mæglere!B:B,0))</f>
        <v>Nybolig Slagelse + Skælskør</v>
      </c>
      <c r="B1048">
        <v>239</v>
      </c>
      <c r="C1048" t="s">
        <v>114</v>
      </c>
      <c r="D1048">
        <v>1713013</v>
      </c>
      <c r="E1048" t="s">
        <v>233</v>
      </c>
      <c r="F1048" t="s">
        <v>1039</v>
      </c>
      <c r="G1048">
        <v>4230</v>
      </c>
      <c r="H1048" t="s">
        <v>1040</v>
      </c>
      <c r="I1048" s="11">
        <v>44617</v>
      </c>
      <c r="J1048" s="12" t="s">
        <v>236</v>
      </c>
      <c r="K1048" s="12"/>
      <c r="L1048">
        <f t="shared" si="32"/>
        <v>1</v>
      </c>
      <c r="M1048" t="str">
        <f t="shared" si="33"/>
        <v>UPDATE PremiumFakturering SET Kategori = 1, MaeglerKommentar = NULL, Faktureret = 1 WHERE BoligID = 1713013 AND AgentRegID = 239</v>
      </c>
    </row>
    <row r="1049" spans="1:13" x14ac:dyDescent="0.25">
      <c r="A1049" t="str">
        <f>INDEX(Mæglere!A:A,MATCH(B1049,Mæglere!B:B,0))</f>
        <v>Nybolig Slagelse + Skælskør</v>
      </c>
      <c r="B1049">
        <v>239</v>
      </c>
      <c r="C1049" t="s">
        <v>114</v>
      </c>
      <c r="D1049">
        <v>1793446</v>
      </c>
      <c r="E1049" t="s">
        <v>233</v>
      </c>
      <c r="F1049" t="s">
        <v>1041</v>
      </c>
      <c r="G1049">
        <v>4261</v>
      </c>
      <c r="H1049" t="s">
        <v>1040</v>
      </c>
      <c r="I1049" s="11">
        <v>44618</v>
      </c>
      <c r="J1049" s="12" t="s">
        <v>236</v>
      </c>
      <c r="K1049" s="12"/>
      <c r="L1049">
        <f t="shared" si="32"/>
        <v>1</v>
      </c>
      <c r="M1049" t="str">
        <f t="shared" si="33"/>
        <v>UPDATE PremiumFakturering SET Kategori = 1, MaeglerKommentar = NULL, Faktureret = 1 WHERE BoligID = 1793446 AND AgentRegID = 239</v>
      </c>
    </row>
    <row r="1050" spans="1:13" x14ac:dyDescent="0.25">
      <c r="A1050" t="str">
        <f>INDEX(Mæglere!A:A,MATCH(B1050,Mæglere!B:B,0))</f>
        <v>Nybolig Slagelse + Skælskør</v>
      </c>
      <c r="B1050">
        <v>239</v>
      </c>
      <c r="C1050" t="s">
        <v>114</v>
      </c>
      <c r="D1050">
        <v>1853276</v>
      </c>
      <c r="E1050" t="s">
        <v>233</v>
      </c>
      <c r="F1050" t="s">
        <v>1042</v>
      </c>
      <c r="G1050">
        <v>4261</v>
      </c>
      <c r="H1050" t="s">
        <v>650</v>
      </c>
      <c r="I1050" s="11">
        <v>44621</v>
      </c>
      <c r="J1050" s="12" t="s">
        <v>236</v>
      </c>
      <c r="K1050" s="12"/>
      <c r="L1050">
        <f t="shared" si="32"/>
        <v>1</v>
      </c>
      <c r="M1050" t="str">
        <f t="shared" si="33"/>
        <v>UPDATE PremiumFakturering SET Kategori = 1, MaeglerKommentar = NULL, Faktureret = 1 WHERE BoligID = 1853276 AND AgentRegID = 239</v>
      </c>
    </row>
    <row r="1051" spans="1:13" x14ac:dyDescent="0.25">
      <c r="A1051" t="str">
        <f>INDEX(Mæglere!A:A,MATCH(B1051,Mæglere!B:B,0))</f>
        <v>Nybolig Slagelse + Skælskør</v>
      </c>
      <c r="B1051">
        <v>239</v>
      </c>
      <c r="C1051" t="s">
        <v>114</v>
      </c>
      <c r="D1051">
        <v>1867144</v>
      </c>
      <c r="E1051" t="s">
        <v>233</v>
      </c>
      <c r="F1051" t="s">
        <v>1043</v>
      </c>
      <c r="G1051">
        <v>4243</v>
      </c>
      <c r="H1051" t="s">
        <v>1040</v>
      </c>
      <c r="I1051" s="11">
        <v>44624</v>
      </c>
      <c r="J1051" s="12" t="s">
        <v>236</v>
      </c>
      <c r="K1051" s="12"/>
      <c r="L1051">
        <f t="shared" si="32"/>
        <v>1</v>
      </c>
      <c r="M1051" t="str">
        <f t="shared" si="33"/>
        <v>UPDATE PremiumFakturering SET Kategori = 1, MaeglerKommentar = NULL, Faktureret = 1 WHERE BoligID = 1867144 AND AgentRegID = 239</v>
      </c>
    </row>
    <row r="1052" spans="1:13" x14ac:dyDescent="0.25">
      <c r="A1052" t="str">
        <f>INDEX(Mæglere!A:A,MATCH(B1052,Mæglere!B:B,0))</f>
        <v>Nybolig Slagelse + Skælskør</v>
      </c>
      <c r="B1052">
        <v>239</v>
      </c>
      <c r="C1052" t="s">
        <v>114</v>
      </c>
      <c r="D1052">
        <v>1864726</v>
      </c>
      <c r="E1052" t="s">
        <v>295</v>
      </c>
      <c r="F1052" t="s">
        <v>1044</v>
      </c>
      <c r="G1052">
        <v>4230</v>
      </c>
      <c r="H1052" t="s">
        <v>1040</v>
      </c>
      <c r="I1052" s="11">
        <v>44627</v>
      </c>
      <c r="J1052" s="12" t="s">
        <v>236</v>
      </c>
      <c r="K1052" s="12"/>
      <c r="L1052">
        <f t="shared" si="32"/>
        <v>1</v>
      </c>
      <c r="M1052" t="str">
        <f t="shared" si="33"/>
        <v>UPDATE PremiumFakturering SET Kategori = 1, MaeglerKommentar = NULL, Faktureret = 1 WHERE BoligID = 1864726 AND AgentRegID = 239</v>
      </c>
    </row>
    <row r="1053" spans="1:13" x14ac:dyDescent="0.25">
      <c r="A1053" t="str">
        <f>INDEX(Mæglere!A:A,MATCH(B1053,Mæglere!B:B,0))</f>
        <v>Nybolig Slagelse + Skælskør</v>
      </c>
      <c r="B1053">
        <v>239</v>
      </c>
      <c r="C1053" t="s">
        <v>114</v>
      </c>
      <c r="D1053">
        <v>1801225</v>
      </c>
      <c r="E1053" t="s">
        <v>233</v>
      </c>
      <c r="F1053" t="s">
        <v>1045</v>
      </c>
      <c r="G1053">
        <v>4242</v>
      </c>
      <c r="H1053" t="s">
        <v>1040</v>
      </c>
      <c r="I1053" s="11">
        <v>44627</v>
      </c>
      <c r="J1053" s="12" t="s">
        <v>240</v>
      </c>
      <c r="K1053" s="12"/>
      <c r="L1053">
        <f t="shared" si="32"/>
        <v>0</v>
      </c>
      <c r="M1053" t="str">
        <f t="shared" si="33"/>
        <v>UPDATE PremiumFakturering SET Kategori = 3, MaeglerKommentar = NULL, Faktureret = 0 WHERE BoligID = 1801225 AND AgentRegID = 239</v>
      </c>
    </row>
    <row r="1054" spans="1:13" x14ac:dyDescent="0.25">
      <c r="A1054" t="str">
        <f>INDEX(Mæglere!A:A,MATCH(B1054,Mæglere!B:B,0))</f>
        <v>Nybolig Slagelse + Skælskør</v>
      </c>
      <c r="B1054">
        <v>239</v>
      </c>
      <c r="C1054" t="s">
        <v>114</v>
      </c>
      <c r="D1054">
        <v>1775172</v>
      </c>
      <c r="E1054" t="s">
        <v>233</v>
      </c>
      <c r="F1054" t="s">
        <v>1046</v>
      </c>
      <c r="G1054">
        <v>4230</v>
      </c>
      <c r="H1054" t="s">
        <v>1040</v>
      </c>
      <c r="I1054" s="11">
        <v>44631</v>
      </c>
      <c r="J1054" s="12" t="s">
        <v>236</v>
      </c>
      <c r="K1054" s="12"/>
      <c r="L1054">
        <f t="shared" si="32"/>
        <v>1</v>
      </c>
      <c r="M1054" t="str">
        <f t="shared" si="33"/>
        <v>UPDATE PremiumFakturering SET Kategori = 1, MaeglerKommentar = NULL, Faktureret = 1 WHERE BoligID = 1775172 AND AgentRegID = 239</v>
      </c>
    </row>
    <row r="1055" spans="1:13" x14ac:dyDescent="0.25">
      <c r="A1055" t="str">
        <f>INDEX(Mæglere!A:A,MATCH(B1055,Mæglere!B:B,0))</f>
        <v>Nybolig Slagelse + Skælskør</v>
      </c>
      <c r="B1055">
        <v>239</v>
      </c>
      <c r="C1055" t="s">
        <v>114</v>
      </c>
      <c r="D1055">
        <v>1870843</v>
      </c>
      <c r="E1055" t="s">
        <v>233</v>
      </c>
      <c r="F1055" t="s">
        <v>1047</v>
      </c>
      <c r="G1055">
        <v>4242</v>
      </c>
      <c r="H1055" t="s">
        <v>1040</v>
      </c>
      <c r="I1055" s="11">
        <v>44635</v>
      </c>
      <c r="J1055" s="12" t="s">
        <v>236</v>
      </c>
      <c r="K1055" s="12"/>
      <c r="L1055">
        <f t="shared" si="32"/>
        <v>1</v>
      </c>
      <c r="M1055" t="str">
        <f t="shared" si="33"/>
        <v>UPDATE PremiumFakturering SET Kategori = 1, MaeglerKommentar = NULL, Faktureret = 1 WHERE BoligID = 1870843 AND AgentRegID = 239</v>
      </c>
    </row>
    <row r="1056" spans="1:13" x14ac:dyDescent="0.25">
      <c r="A1056" t="str">
        <f>INDEX(Mæglere!A:A,MATCH(B1056,Mæglere!B:B,0))</f>
        <v>Nybolig Slagelse + Skælskør</v>
      </c>
      <c r="B1056">
        <v>239</v>
      </c>
      <c r="C1056" t="s">
        <v>114</v>
      </c>
      <c r="D1056">
        <v>1871966</v>
      </c>
      <c r="E1056" t="s">
        <v>233</v>
      </c>
      <c r="F1056" t="s">
        <v>1048</v>
      </c>
      <c r="G1056">
        <v>4230</v>
      </c>
      <c r="H1056" t="s">
        <v>1040</v>
      </c>
      <c r="I1056" s="11">
        <v>44638</v>
      </c>
      <c r="J1056" s="12" t="s">
        <v>236</v>
      </c>
      <c r="K1056" s="12"/>
      <c r="L1056">
        <f t="shared" si="32"/>
        <v>1</v>
      </c>
      <c r="M1056" t="str">
        <f t="shared" si="33"/>
        <v>UPDATE PremiumFakturering SET Kategori = 1, MaeglerKommentar = NULL, Faktureret = 1 WHERE BoligID = 1871966 AND AgentRegID = 239</v>
      </c>
    </row>
    <row r="1057" spans="1:13" x14ac:dyDescent="0.25">
      <c r="A1057" t="str">
        <f>INDEX(Mæglere!A:A,MATCH(B1057,Mæglere!B:B,0))</f>
        <v>Nybolig Slagelse + Skælskør</v>
      </c>
      <c r="B1057">
        <v>239</v>
      </c>
      <c r="C1057" t="s">
        <v>114</v>
      </c>
      <c r="D1057">
        <v>1871550</v>
      </c>
      <c r="E1057" t="s">
        <v>233</v>
      </c>
      <c r="F1057" t="s">
        <v>1049</v>
      </c>
      <c r="G1057">
        <v>4242</v>
      </c>
      <c r="H1057" t="s">
        <v>1040</v>
      </c>
      <c r="I1057" s="11">
        <v>44640</v>
      </c>
      <c r="J1057" s="12" t="s">
        <v>236</v>
      </c>
      <c r="K1057" s="12"/>
      <c r="L1057">
        <f t="shared" si="32"/>
        <v>1</v>
      </c>
      <c r="M1057" t="str">
        <f t="shared" si="33"/>
        <v>UPDATE PremiumFakturering SET Kategori = 1, MaeglerKommentar = NULL, Faktureret = 1 WHERE BoligID = 1871550 AND AgentRegID = 239</v>
      </c>
    </row>
    <row r="1058" spans="1:13" x14ac:dyDescent="0.25">
      <c r="A1058" t="str">
        <f>INDEX(Mæglere!A:A,MATCH(B1058,Mæglere!B:B,0))</f>
        <v>Nybolig Slagelse + Skælskør</v>
      </c>
      <c r="B1058">
        <v>239</v>
      </c>
      <c r="C1058" t="s">
        <v>114</v>
      </c>
      <c r="D1058">
        <v>1750618</v>
      </c>
      <c r="E1058" t="s">
        <v>233</v>
      </c>
      <c r="F1058" t="s">
        <v>1050</v>
      </c>
      <c r="G1058">
        <v>4243</v>
      </c>
      <c r="H1058" t="s">
        <v>1040</v>
      </c>
      <c r="I1058" s="11">
        <v>44641</v>
      </c>
      <c r="J1058" s="12" t="s">
        <v>277</v>
      </c>
      <c r="K1058" s="12" t="s">
        <v>1051</v>
      </c>
      <c r="L1058">
        <f t="shared" si="32"/>
        <v>0</v>
      </c>
      <c r="M1058" t="str">
        <f t="shared" si="33"/>
        <v>UPDATE PremiumFakturering SET Kategori = 5, MaeglerKommentar = 'Salgsaktiv igen ', Faktureret = 0 WHERE BoligID = 1750618 AND AgentRegID = 239</v>
      </c>
    </row>
    <row r="1059" spans="1:13" x14ac:dyDescent="0.25">
      <c r="A1059" t="str">
        <f>INDEX(Mæglere!A:A,MATCH(B1059,Mæglere!B:B,0))</f>
        <v>Nybolig Slagelse + Skælskør</v>
      </c>
      <c r="B1059">
        <v>239</v>
      </c>
      <c r="C1059" t="s">
        <v>114</v>
      </c>
      <c r="D1059">
        <v>1679686</v>
      </c>
      <c r="E1059" t="s">
        <v>233</v>
      </c>
      <c r="F1059" t="s">
        <v>1052</v>
      </c>
      <c r="G1059">
        <v>4230</v>
      </c>
      <c r="H1059" t="s">
        <v>1040</v>
      </c>
      <c r="I1059" s="11">
        <v>44644</v>
      </c>
      <c r="J1059" s="12" t="s">
        <v>236</v>
      </c>
      <c r="K1059" s="12"/>
      <c r="L1059">
        <f t="shared" si="32"/>
        <v>1</v>
      </c>
      <c r="M1059" t="str">
        <f t="shared" si="33"/>
        <v>UPDATE PremiumFakturering SET Kategori = 1, MaeglerKommentar = NULL, Faktureret = 1 WHERE BoligID = 1679686 AND AgentRegID = 239</v>
      </c>
    </row>
    <row r="1060" spans="1:13" x14ac:dyDescent="0.25">
      <c r="A1060" t="str">
        <f>INDEX(Mæglere!A:A,MATCH(B1060,Mæglere!B:B,0))</f>
        <v>Nybolig Slagelse + Skælskør</v>
      </c>
      <c r="B1060">
        <v>995</v>
      </c>
      <c r="C1060" t="s">
        <v>115</v>
      </c>
      <c r="D1060">
        <v>1860556</v>
      </c>
      <c r="E1060" t="s">
        <v>233</v>
      </c>
      <c r="F1060" t="s">
        <v>1053</v>
      </c>
      <c r="G1060">
        <v>4281</v>
      </c>
      <c r="H1060" t="s">
        <v>367</v>
      </c>
      <c r="I1060" s="11">
        <v>44617</v>
      </c>
      <c r="J1060" s="12" t="s">
        <v>236</v>
      </c>
      <c r="K1060" s="12"/>
      <c r="L1060">
        <f t="shared" si="32"/>
        <v>1</v>
      </c>
      <c r="M1060" t="str">
        <f t="shared" si="33"/>
        <v>UPDATE PremiumFakturering SET Kategori = 1, MaeglerKommentar = NULL, Faktureret = 1 WHERE BoligID = 1860556 AND AgentRegID = 995</v>
      </c>
    </row>
    <row r="1061" spans="1:13" x14ac:dyDescent="0.25">
      <c r="A1061" t="str">
        <f>INDEX(Mæglere!A:A,MATCH(B1061,Mæglere!B:B,0))</f>
        <v>Nybolig Slagelse + Skælskør</v>
      </c>
      <c r="B1061">
        <v>995</v>
      </c>
      <c r="C1061" t="s">
        <v>115</v>
      </c>
      <c r="D1061">
        <v>1847355</v>
      </c>
      <c r="E1061" t="s">
        <v>252</v>
      </c>
      <c r="F1061" t="s">
        <v>1055</v>
      </c>
      <c r="G1061">
        <v>4200</v>
      </c>
      <c r="H1061" t="s">
        <v>367</v>
      </c>
      <c r="I1061" s="11">
        <v>44621</v>
      </c>
      <c r="J1061" s="12" t="s">
        <v>261</v>
      </c>
      <c r="K1061" s="12"/>
      <c r="L1061">
        <f t="shared" si="32"/>
        <v>0</v>
      </c>
      <c r="M1061" t="str">
        <f t="shared" si="33"/>
        <v>UPDATE PremiumFakturering SET Kategori = 4, MaeglerKommentar = NULL, Faktureret = 0 WHERE BoligID = 1847355 AND AgentRegID = 995</v>
      </c>
    </row>
    <row r="1062" spans="1:13" x14ac:dyDescent="0.25">
      <c r="A1062" t="str">
        <f>INDEX(Mæglere!A:A,MATCH(B1062,Mæglere!B:B,0))</f>
        <v>Nybolig Slagelse + Skælskør</v>
      </c>
      <c r="B1062">
        <v>995</v>
      </c>
      <c r="C1062" t="s">
        <v>115</v>
      </c>
      <c r="D1062">
        <v>1844572</v>
      </c>
      <c r="E1062" t="s">
        <v>246</v>
      </c>
      <c r="F1062" t="s">
        <v>1054</v>
      </c>
      <c r="G1062">
        <v>4200</v>
      </c>
      <c r="H1062" t="s">
        <v>1040</v>
      </c>
      <c r="I1062" s="11">
        <v>44621</v>
      </c>
      <c r="J1062" s="12" t="s">
        <v>240</v>
      </c>
      <c r="K1062" s="12"/>
      <c r="L1062">
        <f t="shared" si="32"/>
        <v>0</v>
      </c>
      <c r="M1062" t="str">
        <f t="shared" si="33"/>
        <v>UPDATE PremiumFakturering SET Kategori = 3, MaeglerKommentar = NULL, Faktureret = 0 WHERE BoligID = 1844572 AND AgentRegID = 995</v>
      </c>
    </row>
    <row r="1063" spans="1:13" x14ac:dyDescent="0.25">
      <c r="A1063" t="str">
        <f>INDEX(Mæglere!A:A,MATCH(B1063,Mæglere!B:B,0))</f>
        <v>Nybolig Slagelse + Skælskør</v>
      </c>
      <c r="B1063">
        <v>995</v>
      </c>
      <c r="C1063" t="s">
        <v>115</v>
      </c>
      <c r="D1063">
        <v>1847352</v>
      </c>
      <c r="E1063" t="s">
        <v>246</v>
      </c>
      <c r="F1063" t="s">
        <v>1056</v>
      </c>
      <c r="G1063">
        <v>4200</v>
      </c>
      <c r="H1063" t="s">
        <v>1040</v>
      </c>
      <c r="I1063" s="11">
        <v>44621</v>
      </c>
      <c r="J1063" s="12" t="s">
        <v>244</v>
      </c>
      <c r="K1063" s="12"/>
      <c r="L1063">
        <f t="shared" si="32"/>
        <v>0</v>
      </c>
      <c r="M1063" t="str">
        <f t="shared" si="33"/>
        <v>UPDATE PremiumFakturering SET Kategori = 2, MaeglerKommentar = NULL, Faktureret = 0 WHERE BoligID = 1847352 AND AgentRegID = 995</v>
      </c>
    </row>
    <row r="1064" spans="1:13" x14ac:dyDescent="0.25">
      <c r="A1064" t="str">
        <f>INDEX(Mæglere!A:A,MATCH(B1064,Mæglere!B:B,0))</f>
        <v>Nybolig Slagelse + Skælskør</v>
      </c>
      <c r="B1064">
        <v>995</v>
      </c>
      <c r="C1064" t="s">
        <v>115</v>
      </c>
      <c r="D1064">
        <v>1806065</v>
      </c>
      <c r="E1064" t="s">
        <v>233</v>
      </c>
      <c r="F1064" t="s">
        <v>1057</v>
      </c>
      <c r="G1064">
        <v>4200</v>
      </c>
      <c r="H1064" t="s">
        <v>1040</v>
      </c>
      <c r="I1064" s="11">
        <v>44621</v>
      </c>
      <c r="J1064" s="12" t="s">
        <v>236</v>
      </c>
      <c r="K1064" s="12"/>
      <c r="L1064">
        <f t="shared" si="32"/>
        <v>1</v>
      </c>
      <c r="M1064" t="str">
        <f t="shared" si="33"/>
        <v>UPDATE PremiumFakturering SET Kategori = 1, MaeglerKommentar = NULL, Faktureret = 1 WHERE BoligID = 1806065 AND AgentRegID = 995</v>
      </c>
    </row>
    <row r="1065" spans="1:13" x14ac:dyDescent="0.25">
      <c r="A1065" t="str">
        <f>INDEX(Mæglere!A:A,MATCH(B1065,Mæglere!B:B,0))</f>
        <v>Nybolig Slagelse + Skælskør</v>
      </c>
      <c r="B1065">
        <v>995</v>
      </c>
      <c r="C1065" t="s">
        <v>115</v>
      </c>
      <c r="D1065">
        <v>1868147</v>
      </c>
      <c r="E1065" t="s">
        <v>233</v>
      </c>
      <c r="F1065" t="s">
        <v>1058</v>
      </c>
      <c r="G1065">
        <v>4200</v>
      </c>
      <c r="H1065" t="s">
        <v>1040</v>
      </c>
      <c r="I1065" s="11">
        <v>44623</v>
      </c>
      <c r="J1065" s="12" t="s">
        <v>236</v>
      </c>
      <c r="K1065" s="12"/>
      <c r="L1065">
        <f t="shared" si="32"/>
        <v>1</v>
      </c>
      <c r="M1065" t="str">
        <f t="shared" si="33"/>
        <v>UPDATE PremiumFakturering SET Kategori = 1, MaeglerKommentar = NULL, Faktureret = 1 WHERE BoligID = 1868147 AND AgentRegID = 995</v>
      </c>
    </row>
    <row r="1066" spans="1:13" x14ac:dyDescent="0.25">
      <c r="A1066" t="str">
        <f>INDEX(Mæglere!A:A,MATCH(B1066,Mæglere!B:B,0))</f>
        <v>Nybolig Slagelse + Skælskør</v>
      </c>
      <c r="B1066">
        <v>995</v>
      </c>
      <c r="C1066" t="s">
        <v>115</v>
      </c>
      <c r="D1066">
        <v>1859344</v>
      </c>
      <c r="E1066" t="s">
        <v>255</v>
      </c>
      <c r="F1066" t="s">
        <v>1059</v>
      </c>
      <c r="G1066">
        <v>4200</v>
      </c>
      <c r="H1066" t="s">
        <v>1040</v>
      </c>
      <c r="I1066" s="11">
        <v>44629</v>
      </c>
      <c r="J1066" s="12" t="s">
        <v>236</v>
      </c>
      <c r="K1066" s="12"/>
      <c r="L1066">
        <f t="shared" si="32"/>
        <v>1</v>
      </c>
      <c r="M1066" t="str">
        <f t="shared" si="33"/>
        <v>UPDATE PremiumFakturering SET Kategori = 1, MaeglerKommentar = NULL, Faktureret = 1 WHERE BoligID = 1859344 AND AgentRegID = 995</v>
      </c>
    </row>
    <row r="1067" spans="1:13" x14ac:dyDescent="0.25">
      <c r="A1067" t="str">
        <f>INDEX(Mæglere!A:A,MATCH(B1067,Mæglere!B:B,0))</f>
        <v>Nybolig Slagelse + Skælskør</v>
      </c>
      <c r="B1067">
        <v>995</v>
      </c>
      <c r="C1067" t="s">
        <v>115</v>
      </c>
      <c r="D1067">
        <v>1860541</v>
      </c>
      <c r="E1067" t="s">
        <v>233</v>
      </c>
      <c r="F1067" t="s">
        <v>1060</v>
      </c>
      <c r="G1067">
        <v>4200</v>
      </c>
      <c r="H1067" t="s">
        <v>1040</v>
      </c>
      <c r="I1067" s="11">
        <v>44634</v>
      </c>
      <c r="J1067" s="12" t="s">
        <v>236</v>
      </c>
      <c r="K1067" s="12"/>
      <c r="L1067">
        <f t="shared" si="32"/>
        <v>1</v>
      </c>
      <c r="M1067" t="str">
        <f t="shared" si="33"/>
        <v>UPDATE PremiumFakturering SET Kategori = 1, MaeglerKommentar = NULL, Faktureret = 1 WHERE BoligID = 1860541 AND AgentRegID = 995</v>
      </c>
    </row>
    <row r="1068" spans="1:13" x14ac:dyDescent="0.25">
      <c r="A1068" t="str">
        <f>INDEX(Mæglere!A:A,MATCH(B1068,Mæglere!B:B,0))</f>
        <v>Nybolig Slagelse + Skælskør</v>
      </c>
      <c r="B1068">
        <v>995</v>
      </c>
      <c r="C1068" t="s">
        <v>115</v>
      </c>
      <c r="D1068">
        <v>1801595</v>
      </c>
      <c r="E1068" t="s">
        <v>255</v>
      </c>
      <c r="F1068" t="s">
        <v>1061</v>
      </c>
      <c r="G1068">
        <v>4200</v>
      </c>
      <c r="H1068" t="s">
        <v>1040</v>
      </c>
      <c r="I1068" s="11">
        <v>44634</v>
      </c>
      <c r="J1068" s="12" t="s">
        <v>240</v>
      </c>
      <c r="K1068" s="12"/>
      <c r="L1068">
        <f t="shared" si="32"/>
        <v>0</v>
      </c>
      <c r="M1068" t="str">
        <f t="shared" si="33"/>
        <v>UPDATE PremiumFakturering SET Kategori = 3, MaeglerKommentar = NULL, Faktureret = 0 WHERE BoligID = 1801595 AND AgentRegID = 995</v>
      </c>
    </row>
    <row r="1069" spans="1:13" x14ac:dyDescent="0.25">
      <c r="A1069" t="str">
        <f>INDEX(Mæglere!A:A,MATCH(B1069,Mæglere!B:B,0))</f>
        <v>Nybolig Slagelse + Skælskør</v>
      </c>
      <c r="B1069">
        <v>995</v>
      </c>
      <c r="C1069" t="s">
        <v>115</v>
      </c>
      <c r="D1069">
        <v>1869289</v>
      </c>
      <c r="E1069" t="s">
        <v>252</v>
      </c>
      <c r="F1069" t="s">
        <v>1062</v>
      </c>
      <c r="G1069">
        <v>4200</v>
      </c>
      <c r="H1069" t="s">
        <v>367</v>
      </c>
      <c r="I1069" s="11">
        <v>44635</v>
      </c>
      <c r="J1069" s="12" t="s">
        <v>236</v>
      </c>
      <c r="K1069" s="12"/>
      <c r="L1069">
        <f t="shared" si="32"/>
        <v>1</v>
      </c>
      <c r="M1069" t="str">
        <f t="shared" si="33"/>
        <v>UPDATE PremiumFakturering SET Kategori = 1, MaeglerKommentar = NULL, Faktureret = 1 WHERE BoligID = 1869289 AND AgentRegID = 995</v>
      </c>
    </row>
    <row r="1070" spans="1:13" x14ac:dyDescent="0.25">
      <c r="A1070" t="str">
        <f>INDEX(Mæglere!A:A,MATCH(B1070,Mæglere!B:B,0))</f>
        <v>Nybolig Slagelse + Skælskør</v>
      </c>
      <c r="B1070">
        <v>995</v>
      </c>
      <c r="C1070" t="s">
        <v>115</v>
      </c>
      <c r="D1070">
        <v>1854495</v>
      </c>
      <c r="E1070" t="s">
        <v>255</v>
      </c>
      <c r="F1070" t="s">
        <v>1063</v>
      </c>
      <c r="G1070">
        <v>4200</v>
      </c>
      <c r="H1070" t="s">
        <v>1040</v>
      </c>
      <c r="I1070" s="11">
        <v>44637</v>
      </c>
      <c r="J1070" s="12" t="s">
        <v>236</v>
      </c>
      <c r="K1070" s="12"/>
      <c r="L1070">
        <f t="shared" si="32"/>
        <v>1</v>
      </c>
      <c r="M1070" t="str">
        <f t="shared" si="33"/>
        <v>UPDATE PremiumFakturering SET Kategori = 1, MaeglerKommentar = NULL, Faktureret = 1 WHERE BoligID = 1854495 AND AgentRegID = 995</v>
      </c>
    </row>
    <row r="1071" spans="1:13" x14ac:dyDescent="0.25">
      <c r="A1071" t="str">
        <f>INDEX(Mæglere!A:A,MATCH(B1071,Mæglere!B:B,0))</f>
        <v>Nybolig Slagelse + Skælskør</v>
      </c>
      <c r="B1071">
        <v>995</v>
      </c>
      <c r="C1071" t="s">
        <v>115</v>
      </c>
      <c r="D1071">
        <v>1861073</v>
      </c>
      <c r="E1071" t="s">
        <v>252</v>
      </c>
      <c r="F1071" t="s">
        <v>1064</v>
      </c>
      <c r="G1071">
        <v>4200</v>
      </c>
      <c r="H1071" t="s">
        <v>1040</v>
      </c>
      <c r="I1071" s="11">
        <v>44642</v>
      </c>
      <c r="J1071" s="12" t="s">
        <v>236</v>
      </c>
      <c r="K1071" s="12"/>
      <c r="L1071">
        <f t="shared" si="32"/>
        <v>1</v>
      </c>
      <c r="M1071" t="str">
        <f t="shared" si="33"/>
        <v>UPDATE PremiumFakturering SET Kategori = 1, MaeglerKommentar = NULL, Faktureret = 1 WHERE BoligID = 1861073 AND AgentRegID = 995</v>
      </c>
    </row>
    <row r="1072" spans="1:13" x14ac:dyDescent="0.25">
      <c r="A1072" t="str">
        <f>INDEX(Mæglere!A:A,MATCH(B1072,Mæglere!B:B,0))</f>
        <v>Nybolig Slagelse + Skælskør</v>
      </c>
      <c r="B1072">
        <v>995</v>
      </c>
      <c r="C1072" t="s">
        <v>115</v>
      </c>
      <c r="D1072">
        <v>1846813</v>
      </c>
      <c r="E1072" t="s">
        <v>233</v>
      </c>
      <c r="F1072" t="s">
        <v>1065</v>
      </c>
      <c r="G1072">
        <v>4200</v>
      </c>
      <c r="H1072" t="s">
        <v>1040</v>
      </c>
      <c r="I1072" s="11">
        <v>44642</v>
      </c>
      <c r="J1072" s="12" t="s">
        <v>236</v>
      </c>
      <c r="K1072" s="12"/>
      <c r="L1072">
        <f t="shared" si="32"/>
        <v>1</v>
      </c>
      <c r="M1072" t="str">
        <f t="shared" si="33"/>
        <v>UPDATE PremiumFakturering SET Kategori = 1, MaeglerKommentar = NULL, Faktureret = 1 WHERE BoligID = 1846813 AND AgentRegID = 995</v>
      </c>
    </row>
    <row r="1073" spans="1:13" x14ac:dyDescent="0.25">
      <c r="A1073" t="str">
        <f>INDEX(Mæglere!A:A,MATCH(B1073,Mæglere!B:B,0))</f>
        <v>Nybolig Slagelse + Skælskør</v>
      </c>
      <c r="B1073">
        <v>995</v>
      </c>
      <c r="C1073" t="s">
        <v>115</v>
      </c>
      <c r="D1073">
        <v>1829223</v>
      </c>
      <c r="E1073" t="s">
        <v>233</v>
      </c>
      <c r="F1073" t="s">
        <v>1067</v>
      </c>
      <c r="G1073">
        <v>4200</v>
      </c>
      <c r="H1073" t="s">
        <v>1040</v>
      </c>
      <c r="I1073" s="11">
        <v>44643</v>
      </c>
      <c r="J1073" s="12" t="s">
        <v>277</v>
      </c>
      <c r="K1073" s="12" t="s">
        <v>1068</v>
      </c>
      <c r="L1073">
        <f t="shared" si="32"/>
        <v>0</v>
      </c>
      <c r="M1073" t="str">
        <f t="shared" si="33"/>
        <v>UPDATE PremiumFakturering SET Kategori = 5, MaeglerKommentar = 'salgsaktiv igen ', Faktureret = 0 WHERE BoligID = 1829223 AND AgentRegID = 995</v>
      </c>
    </row>
    <row r="1074" spans="1:13" x14ac:dyDescent="0.25">
      <c r="A1074" t="str">
        <f>INDEX(Mæglere!A:A,MATCH(B1074,Mæglere!B:B,0))</f>
        <v>Nybolig Slagelse + Skælskør</v>
      </c>
      <c r="B1074">
        <v>995</v>
      </c>
      <c r="C1074" t="s">
        <v>115</v>
      </c>
      <c r="D1074">
        <v>1807843</v>
      </c>
      <c r="E1074" t="s">
        <v>233</v>
      </c>
      <c r="F1074" t="s">
        <v>1066</v>
      </c>
      <c r="G1074">
        <v>4270</v>
      </c>
      <c r="H1074" t="s">
        <v>367</v>
      </c>
      <c r="I1074" s="11">
        <v>44643</v>
      </c>
      <c r="J1074" s="12" t="s">
        <v>240</v>
      </c>
      <c r="K1074" s="12"/>
      <c r="L1074">
        <f t="shared" si="32"/>
        <v>0</v>
      </c>
      <c r="M1074" t="str">
        <f t="shared" si="33"/>
        <v>UPDATE PremiumFakturering SET Kategori = 3, MaeglerKommentar = NULL, Faktureret = 0 WHERE BoligID = 1807843 AND AgentRegID = 995</v>
      </c>
    </row>
    <row r="1075" spans="1:13" x14ac:dyDescent="0.25">
      <c r="A1075" t="str">
        <f>INDEX(Mæglere!A:A,MATCH(B1075,Mæglere!B:B,0))</f>
        <v>Nybolig Slagelse + Skælskør</v>
      </c>
      <c r="B1075">
        <v>995</v>
      </c>
      <c r="C1075" t="s">
        <v>115</v>
      </c>
      <c r="D1075">
        <v>1827054</v>
      </c>
      <c r="E1075" t="s">
        <v>233</v>
      </c>
      <c r="F1075" t="s">
        <v>1069</v>
      </c>
      <c r="G1075">
        <v>4270</v>
      </c>
      <c r="H1075" t="s">
        <v>367</v>
      </c>
      <c r="I1075" s="11">
        <v>44644</v>
      </c>
      <c r="J1075" s="12" t="s">
        <v>236</v>
      </c>
      <c r="K1075" s="12"/>
      <c r="L1075">
        <f t="shared" si="32"/>
        <v>1</v>
      </c>
      <c r="M1075" t="str">
        <f t="shared" si="33"/>
        <v>UPDATE PremiumFakturering SET Kategori = 1, MaeglerKommentar = NULL, Faktureret = 1 WHERE BoligID = 1827054 AND AgentRegID = 995</v>
      </c>
    </row>
    <row r="1076" spans="1:13" x14ac:dyDescent="0.25">
      <c r="A1076" t="str">
        <f>INDEX(Mæglere!A:A,MATCH(B1076,Mæglere!B:B,0))</f>
        <v>Nybolig Slagelse + Skælskør</v>
      </c>
      <c r="B1076">
        <v>995</v>
      </c>
      <c r="C1076" t="s">
        <v>115</v>
      </c>
      <c r="D1076">
        <v>1872534</v>
      </c>
      <c r="E1076" t="s">
        <v>233</v>
      </c>
      <c r="F1076" t="s">
        <v>1070</v>
      </c>
      <c r="G1076">
        <v>4200</v>
      </c>
      <c r="H1076" t="s">
        <v>1040</v>
      </c>
      <c r="I1076" s="11">
        <v>44645</v>
      </c>
      <c r="J1076" s="12" t="s">
        <v>236</v>
      </c>
      <c r="K1076" s="12"/>
      <c r="L1076">
        <f t="shared" si="32"/>
        <v>1</v>
      </c>
      <c r="M1076" t="str">
        <f t="shared" si="33"/>
        <v>UPDATE PremiumFakturering SET Kategori = 1, MaeglerKommentar = NULL, Faktureret = 1 WHERE BoligID = 1872534 AND AgentRegID = 995</v>
      </c>
    </row>
    <row r="1077" spans="1:13" x14ac:dyDescent="0.25">
      <c r="A1077" t="str">
        <f>INDEX(Mæglere!A:A,MATCH(B1077,Mæglere!B:B,0))</f>
        <v>Nybolig Slagelse + Skælskør</v>
      </c>
      <c r="B1077">
        <v>995</v>
      </c>
      <c r="C1077" t="s">
        <v>115</v>
      </c>
      <c r="D1077">
        <v>1767547</v>
      </c>
      <c r="E1077" t="s">
        <v>233</v>
      </c>
      <c r="F1077" t="s">
        <v>1071</v>
      </c>
      <c r="G1077">
        <v>4200</v>
      </c>
      <c r="H1077" t="s">
        <v>1040</v>
      </c>
      <c r="I1077" s="11">
        <v>44646</v>
      </c>
      <c r="J1077" s="12" t="s">
        <v>261</v>
      </c>
      <c r="K1077" s="12"/>
      <c r="L1077">
        <f t="shared" si="32"/>
        <v>0</v>
      </c>
      <c r="M1077" t="str">
        <f t="shared" si="33"/>
        <v>UPDATE PremiumFakturering SET Kategori = 4, MaeglerKommentar = NULL, Faktureret = 0 WHERE BoligID = 1767547 AND AgentRegID = 995</v>
      </c>
    </row>
    <row r="1078" spans="1:13" x14ac:dyDescent="0.25">
      <c r="A1078" t="str">
        <f>INDEX(Mæglere!A:A,MATCH(B1078,Mæglere!B:B,0))</f>
        <v>Nybolig Slagelse + Skælskør</v>
      </c>
      <c r="B1078">
        <v>995</v>
      </c>
      <c r="C1078" t="s">
        <v>115</v>
      </c>
      <c r="D1078">
        <v>1787913</v>
      </c>
      <c r="E1078" t="s">
        <v>233</v>
      </c>
      <c r="F1078" t="s">
        <v>1072</v>
      </c>
      <c r="G1078">
        <v>4200</v>
      </c>
      <c r="H1078" t="s">
        <v>1040</v>
      </c>
      <c r="I1078" s="11">
        <v>44648</v>
      </c>
      <c r="J1078" s="12" t="s">
        <v>236</v>
      </c>
      <c r="K1078" s="12"/>
      <c r="L1078">
        <f t="shared" si="32"/>
        <v>1</v>
      </c>
      <c r="M1078" t="str">
        <f t="shared" si="33"/>
        <v>UPDATE PremiumFakturering SET Kategori = 1, MaeglerKommentar = NULL, Faktureret = 1 WHERE BoligID = 1787913 AND AgentRegID = 995</v>
      </c>
    </row>
    <row r="1079" spans="1:13" x14ac:dyDescent="0.25">
      <c r="A1079" t="str">
        <f>INDEX(Mæglere!A:A,MATCH(B1079,Mæglere!B:B,0))</f>
        <v>Nybolig Slagelse + Skælskør</v>
      </c>
      <c r="B1079">
        <v>995</v>
      </c>
      <c r="C1079" t="s">
        <v>115</v>
      </c>
      <c r="D1079">
        <v>1567612</v>
      </c>
      <c r="E1079" t="s">
        <v>233</v>
      </c>
      <c r="F1079" t="s">
        <v>1073</v>
      </c>
      <c r="G1079">
        <v>4200</v>
      </c>
      <c r="H1079" t="s">
        <v>1040</v>
      </c>
      <c r="I1079" s="11">
        <v>44648</v>
      </c>
      <c r="J1079" s="12" t="s">
        <v>236</v>
      </c>
      <c r="K1079" s="12"/>
      <c r="L1079">
        <f t="shared" si="32"/>
        <v>1</v>
      </c>
      <c r="M1079" t="str">
        <f t="shared" si="33"/>
        <v>UPDATE PremiumFakturering SET Kategori = 1, MaeglerKommentar = NULL, Faktureret = 1 WHERE BoligID = 1567612 AND AgentRegID = 995</v>
      </c>
    </row>
    <row r="1080" spans="1:13" x14ac:dyDescent="0.25">
      <c r="A1080" t="str">
        <f>INDEX(Mæglere!A:A,MATCH(B1080,Mæglere!B:B,0))</f>
        <v>Nybolig Slagelse + Skælskør</v>
      </c>
      <c r="B1080">
        <v>995</v>
      </c>
      <c r="C1080" t="s">
        <v>115</v>
      </c>
      <c r="D1080">
        <v>1858893</v>
      </c>
      <c r="E1080" t="s">
        <v>542</v>
      </c>
      <c r="F1080" t="s">
        <v>1074</v>
      </c>
      <c r="G1080">
        <v>4200</v>
      </c>
      <c r="H1080" t="s">
        <v>367</v>
      </c>
      <c r="I1080" s="11">
        <v>44649</v>
      </c>
      <c r="J1080" s="12" t="s">
        <v>236</v>
      </c>
      <c r="K1080" s="12"/>
      <c r="L1080">
        <f t="shared" si="32"/>
        <v>1</v>
      </c>
      <c r="M1080" t="str">
        <f t="shared" si="33"/>
        <v>UPDATE PremiumFakturering SET Kategori = 1, MaeglerKommentar = NULL, Faktureret = 1 WHERE BoligID = 1858893 AND AgentRegID = 995</v>
      </c>
    </row>
    <row r="1081" spans="1:13" x14ac:dyDescent="0.25">
      <c r="A1081" t="str">
        <f>INDEX(Mæglere!A:A,MATCH(B1081,Mæglere!B:B,0))</f>
        <v>Nybolig Slagelse + Skælskør</v>
      </c>
      <c r="B1081">
        <v>995</v>
      </c>
      <c r="C1081" t="s">
        <v>115</v>
      </c>
      <c r="D1081">
        <v>1775482</v>
      </c>
      <c r="E1081" t="s">
        <v>233</v>
      </c>
      <c r="F1081" t="s">
        <v>1075</v>
      </c>
      <c r="G1081">
        <v>4200</v>
      </c>
      <c r="H1081" t="s">
        <v>1040</v>
      </c>
      <c r="I1081" s="11">
        <v>44651</v>
      </c>
      <c r="J1081" s="12" t="s">
        <v>236</v>
      </c>
      <c r="K1081" s="12"/>
      <c r="L1081">
        <f t="shared" si="32"/>
        <v>1</v>
      </c>
      <c r="M1081" t="str">
        <f t="shared" si="33"/>
        <v>UPDATE PremiumFakturering SET Kategori = 1, MaeglerKommentar = NULL, Faktureret = 1 WHERE BoligID = 1775482 AND AgentRegID = 995</v>
      </c>
    </row>
    <row r="1082" spans="1:13" x14ac:dyDescent="0.25">
      <c r="A1082" t="str">
        <f>INDEX(Mæglere!A:A,MATCH(B1082,Mæglere!B:B,0))</f>
        <v>Nybolig Struer + Ulfborg</v>
      </c>
      <c r="B1082">
        <v>775</v>
      </c>
      <c r="C1082" t="s">
        <v>116</v>
      </c>
      <c r="D1082">
        <v>1851474</v>
      </c>
      <c r="E1082" t="s">
        <v>248</v>
      </c>
      <c r="F1082" t="s">
        <v>1355</v>
      </c>
      <c r="G1082">
        <v>7600</v>
      </c>
      <c r="H1082" t="s">
        <v>1356</v>
      </c>
      <c r="I1082" s="11">
        <v>44622</v>
      </c>
      <c r="J1082" s="12" t="s">
        <v>236</v>
      </c>
      <c r="K1082" s="12"/>
      <c r="L1082">
        <f t="shared" si="32"/>
        <v>1</v>
      </c>
      <c r="M1082" t="str">
        <f t="shared" si="33"/>
        <v>UPDATE PremiumFakturering SET Kategori = 1, MaeglerKommentar = NULL, Faktureret = 1 WHERE BoligID = 1851474 AND AgentRegID = 775</v>
      </c>
    </row>
    <row r="1083" spans="1:13" x14ac:dyDescent="0.25">
      <c r="A1083" t="str">
        <f>INDEX(Mæglere!A:A,MATCH(B1083,Mæglere!B:B,0))</f>
        <v>Nybolig Struer + Ulfborg</v>
      </c>
      <c r="B1083">
        <v>775</v>
      </c>
      <c r="C1083" t="s">
        <v>116</v>
      </c>
      <c r="D1083">
        <v>1851271</v>
      </c>
      <c r="E1083" t="s">
        <v>233</v>
      </c>
      <c r="F1083" t="s">
        <v>1357</v>
      </c>
      <c r="G1083">
        <v>7600</v>
      </c>
      <c r="H1083" t="s">
        <v>1356</v>
      </c>
      <c r="I1083" s="11">
        <v>44624</v>
      </c>
      <c r="J1083" s="12" t="s">
        <v>236</v>
      </c>
      <c r="K1083" s="12"/>
      <c r="L1083">
        <f t="shared" si="32"/>
        <v>1</v>
      </c>
      <c r="M1083" t="str">
        <f t="shared" si="33"/>
        <v>UPDATE PremiumFakturering SET Kategori = 1, MaeglerKommentar = NULL, Faktureret = 1 WHERE BoligID = 1851271 AND AgentRegID = 775</v>
      </c>
    </row>
    <row r="1084" spans="1:13" x14ac:dyDescent="0.25">
      <c r="A1084" t="str">
        <f>INDEX(Mæglere!A:A,MATCH(B1084,Mæglere!B:B,0))</f>
        <v>Nybolig Struer + Ulfborg</v>
      </c>
      <c r="B1084">
        <v>775</v>
      </c>
      <c r="C1084" t="s">
        <v>116</v>
      </c>
      <c r="D1084">
        <v>1754180</v>
      </c>
      <c r="E1084" t="s">
        <v>233</v>
      </c>
      <c r="F1084" t="s">
        <v>1358</v>
      </c>
      <c r="G1084">
        <v>7830</v>
      </c>
      <c r="H1084" t="s">
        <v>382</v>
      </c>
      <c r="I1084" s="11">
        <v>44627</v>
      </c>
      <c r="J1084" s="12" t="s">
        <v>236</v>
      </c>
      <c r="K1084" s="12"/>
      <c r="L1084">
        <f t="shared" si="32"/>
        <v>1</v>
      </c>
      <c r="M1084" t="str">
        <f t="shared" si="33"/>
        <v>UPDATE PremiumFakturering SET Kategori = 1, MaeglerKommentar = NULL, Faktureret = 1 WHERE BoligID = 1754180 AND AgentRegID = 775</v>
      </c>
    </row>
    <row r="1085" spans="1:13" x14ac:dyDescent="0.25">
      <c r="A1085" t="str">
        <f>INDEX(Mæglere!A:A,MATCH(B1085,Mæglere!B:B,0))</f>
        <v>Nybolig Struer + Ulfborg</v>
      </c>
      <c r="B1085">
        <v>775</v>
      </c>
      <c r="C1085" t="s">
        <v>116</v>
      </c>
      <c r="D1085">
        <v>1866682</v>
      </c>
      <c r="E1085" t="s">
        <v>233</v>
      </c>
      <c r="F1085" t="s">
        <v>1359</v>
      </c>
      <c r="G1085">
        <v>7600</v>
      </c>
      <c r="H1085" t="s">
        <v>1356</v>
      </c>
      <c r="I1085" s="11">
        <v>44628</v>
      </c>
      <c r="J1085" s="12" t="s">
        <v>236</v>
      </c>
      <c r="K1085" s="12"/>
      <c r="L1085">
        <f t="shared" si="32"/>
        <v>1</v>
      </c>
      <c r="M1085" t="str">
        <f t="shared" si="33"/>
        <v>UPDATE PremiumFakturering SET Kategori = 1, MaeglerKommentar = NULL, Faktureret = 1 WHERE BoligID = 1866682 AND AgentRegID = 775</v>
      </c>
    </row>
    <row r="1086" spans="1:13" x14ac:dyDescent="0.25">
      <c r="A1086" t="str">
        <f>INDEX(Mæglere!A:A,MATCH(B1086,Mæglere!B:B,0))</f>
        <v>Nybolig Struer + Ulfborg</v>
      </c>
      <c r="B1086">
        <v>775</v>
      </c>
      <c r="C1086" t="s">
        <v>116</v>
      </c>
      <c r="D1086">
        <v>1822665</v>
      </c>
      <c r="E1086" t="s">
        <v>233</v>
      </c>
      <c r="F1086" t="s">
        <v>1360</v>
      </c>
      <c r="G1086">
        <v>7560</v>
      </c>
      <c r="H1086" t="s">
        <v>1356</v>
      </c>
      <c r="I1086" s="11">
        <v>44629</v>
      </c>
      <c r="J1086" s="12" t="s">
        <v>236</v>
      </c>
      <c r="K1086" s="12"/>
      <c r="L1086">
        <f t="shared" si="32"/>
        <v>1</v>
      </c>
      <c r="M1086" t="str">
        <f t="shared" si="33"/>
        <v>UPDATE PremiumFakturering SET Kategori = 1, MaeglerKommentar = NULL, Faktureret = 1 WHERE BoligID = 1822665 AND AgentRegID = 775</v>
      </c>
    </row>
    <row r="1087" spans="1:13" x14ac:dyDescent="0.25">
      <c r="A1087" t="str">
        <f>INDEX(Mæglere!A:A,MATCH(B1087,Mæglere!B:B,0))</f>
        <v>Nybolig Struer + Ulfborg</v>
      </c>
      <c r="B1087">
        <v>775</v>
      </c>
      <c r="C1087" t="s">
        <v>116</v>
      </c>
      <c r="D1087">
        <v>1811409</v>
      </c>
      <c r="E1087" t="s">
        <v>252</v>
      </c>
      <c r="F1087" t="s">
        <v>1361</v>
      </c>
      <c r="G1087">
        <v>7600</v>
      </c>
      <c r="H1087" t="s">
        <v>1356</v>
      </c>
      <c r="I1087" s="11">
        <v>44630</v>
      </c>
      <c r="J1087" s="12" t="s">
        <v>236</v>
      </c>
      <c r="K1087" s="12"/>
      <c r="L1087">
        <f t="shared" si="32"/>
        <v>1</v>
      </c>
      <c r="M1087" t="str">
        <f t="shared" si="33"/>
        <v>UPDATE PremiumFakturering SET Kategori = 1, MaeglerKommentar = NULL, Faktureret = 1 WHERE BoligID = 1811409 AND AgentRegID = 775</v>
      </c>
    </row>
    <row r="1088" spans="1:13" x14ac:dyDescent="0.25">
      <c r="A1088" t="str">
        <f>INDEX(Mæglere!A:A,MATCH(B1088,Mæglere!B:B,0))</f>
        <v>Nybolig Struer + Ulfborg</v>
      </c>
      <c r="B1088">
        <v>775</v>
      </c>
      <c r="C1088" t="s">
        <v>116</v>
      </c>
      <c r="D1088">
        <v>1724666</v>
      </c>
      <c r="E1088" t="s">
        <v>248</v>
      </c>
      <c r="F1088" t="s">
        <v>1362</v>
      </c>
      <c r="G1088">
        <v>7600</v>
      </c>
      <c r="H1088" t="s">
        <v>1356</v>
      </c>
      <c r="I1088" s="11">
        <v>44631</v>
      </c>
      <c r="J1088" s="12" t="s">
        <v>236</v>
      </c>
      <c r="K1088" s="12"/>
      <c r="L1088">
        <f t="shared" si="32"/>
        <v>1</v>
      </c>
      <c r="M1088" t="str">
        <f t="shared" si="33"/>
        <v>UPDATE PremiumFakturering SET Kategori = 1, MaeglerKommentar = NULL, Faktureret = 1 WHERE BoligID = 1724666 AND AgentRegID = 775</v>
      </c>
    </row>
    <row r="1089" spans="1:13" x14ac:dyDescent="0.25">
      <c r="A1089" t="str">
        <f>INDEX(Mæglere!A:A,MATCH(B1089,Mæglere!B:B,0))</f>
        <v>Nybolig Struer + Ulfborg</v>
      </c>
      <c r="B1089">
        <v>775</v>
      </c>
      <c r="C1089" t="s">
        <v>116</v>
      </c>
      <c r="D1089">
        <v>1824667</v>
      </c>
      <c r="E1089" t="s">
        <v>233</v>
      </c>
      <c r="F1089" t="s">
        <v>1363</v>
      </c>
      <c r="G1089">
        <v>7560</v>
      </c>
      <c r="H1089" t="s">
        <v>1356</v>
      </c>
      <c r="I1089" s="11">
        <v>44635</v>
      </c>
      <c r="J1089" s="12" t="s">
        <v>236</v>
      </c>
      <c r="K1089" s="12"/>
      <c r="L1089">
        <f t="shared" si="32"/>
        <v>1</v>
      </c>
      <c r="M1089" t="str">
        <f t="shared" si="33"/>
        <v>UPDATE PremiumFakturering SET Kategori = 1, MaeglerKommentar = NULL, Faktureret = 1 WHERE BoligID = 1824667 AND AgentRegID = 775</v>
      </c>
    </row>
    <row r="1090" spans="1:13" x14ac:dyDescent="0.25">
      <c r="A1090" t="str">
        <f>INDEX(Mæglere!A:A,MATCH(B1090,Mæglere!B:B,0))</f>
        <v>Nybolig Struer + Ulfborg</v>
      </c>
      <c r="B1090">
        <v>775</v>
      </c>
      <c r="C1090" t="s">
        <v>116</v>
      </c>
      <c r="D1090">
        <v>1770732</v>
      </c>
      <c r="E1090" t="s">
        <v>252</v>
      </c>
      <c r="F1090" t="s">
        <v>1364</v>
      </c>
      <c r="G1090">
        <v>7790</v>
      </c>
      <c r="H1090" t="s">
        <v>1356</v>
      </c>
      <c r="I1090" s="11">
        <v>44638</v>
      </c>
      <c r="J1090" s="12" t="s">
        <v>236</v>
      </c>
      <c r="K1090" s="12"/>
      <c r="L1090">
        <f t="shared" si="32"/>
        <v>1</v>
      </c>
      <c r="M1090" t="str">
        <f t="shared" si="33"/>
        <v>UPDATE PremiumFakturering SET Kategori = 1, MaeglerKommentar = NULL, Faktureret = 1 WHERE BoligID = 1770732 AND AgentRegID = 775</v>
      </c>
    </row>
    <row r="1091" spans="1:13" x14ac:dyDescent="0.25">
      <c r="A1091" t="str">
        <f>INDEX(Mæglere!A:A,MATCH(B1091,Mæglere!B:B,0))</f>
        <v>Nybolig Struer + Ulfborg</v>
      </c>
      <c r="B1091">
        <v>775</v>
      </c>
      <c r="C1091" t="s">
        <v>116</v>
      </c>
      <c r="D1091">
        <v>1015265</v>
      </c>
      <c r="E1091" t="s">
        <v>542</v>
      </c>
      <c r="F1091" t="s">
        <v>1365</v>
      </c>
      <c r="G1091">
        <v>7830</v>
      </c>
      <c r="H1091" t="s">
        <v>382</v>
      </c>
      <c r="I1091" s="11">
        <v>44638</v>
      </c>
      <c r="J1091" s="12" t="s">
        <v>240</v>
      </c>
      <c r="K1091" s="12"/>
      <c r="L1091">
        <f t="shared" ref="L1091:L1154" si="34">IF(J1091="1 - Solgt",1,0)</f>
        <v>0</v>
      </c>
      <c r="M1091" t="str">
        <f t="shared" ref="M1091:M1154" si="35">IF(OR(K1091="",LEFT(J1091,1)=1),"UPDATE PremiumFakturering SET Kategori = "&amp;LEFT(J1091,1)&amp;", MaeglerKommentar = NULL, Faktureret = "&amp;L1091&amp;" WHERE BoligID = "&amp;D1091&amp;" AND AgentRegID = "&amp;B1091,"UPDATE PremiumFakturering SET Kategori = "&amp;LEFT(J1091,1)&amp;", MaeglerKommentar = '"&amp;K1091&amp;"', Faktureret = "&amp;L1091&amp;" WHERE BoligID = "&amp;D1091&amp;" AND AgentRegID = "&amp;B1091)</f>
        <v>UPDATE PremiumFakturering SET Kategori = 3, MaeglerKommentar = NULL, Faktureret = 0 WHERE BoligID = 1015265 AND AgentRegID = 775</v>
      </c>
    </row>
    <row r="1092" spans="1:13" x14ac:dyDescent="0.25">
      <c r="A1092" t="str">
        <f>INDEX(Mæglere!A:A,MATCH(B1092,Mæglere!B:B,0))</f>
        <v>Nybolig Struer + Ulfborg</v>
      </c>
      <c r="B1092">
        <v>775</v>
      </c>
      <c r="C1092" t="s">
        <v>116</v>
      </c>
      <c r="D1092">
        <v>1328365</v>
      </c>
      <c r="E1092" t="s">
        <v>233</v>
      </c>
      <c r="F1092" t="s">
        <v>1366</v>
      </c>
      <c r="G1092">
        <v>7830</v>
      </c>
      <c r="H1092" t="s">
        <v>382</v>
      </c>
      <c r="I1092" s="11">
        <v>44643</v>
      </c>
      <c r="J1092" s="12" t="s">
        <v>244</v>
      </c>
      <c r="K1092" s="12"/>
      <c r="L1092">
        <f t="shared" si="34"/>
        <v>0</v>
      </c>
      <c r="M1092" t="str">
        <f t="shared" si="35"/>
        <v>UPDATE PremiumFakturering SET Kategori = 2, MaeglerKommentar = NULL, Faktureret = 0 WHERE BoligID = 1328365 AND AgentRegID = 775</v>
      </c>
    </row>
    <row r="1093" spans="1:13" x14ac:dyDescent="0.25">
      <c r="A1093" t="str">
        <f>INDEX(Mæglere!A:A,MATCH(B1093,Mæglere!B:B,0))</f>
        <v>Nybolig Struer + Ulfborg</v>
      </c>
      <c r="B1093">
        <v>775</v>
      </c>
      <c r="C1093" t="s">
        <v>116</v>
      </c>
      <c r="D1093">
        <v>1870854</v>
      </c>
      <c r="E1093" t="s">
        <v>233</v>
      </c>
      <c r="F1093" t="s">
        <v>1367</v>
      </c>
      <c r="G1093">
        <v>7560</v>
      </c>
      <c r="H1093" t="s">
        <v>1356</v>
      </c>
      <c r="I1093" s="11">
        <v>44646</v>
      </c>
      <c r="J1093" s="12" t="s">
        <v>236</v>
      </c>
      <c r="K1093" s="12"/>
      <c r="L1093">
        <f t="shared" si="34"/>
        <v>1</v>
      </c>
      <c r="M1093" t="str">
        <f t="shared" si="35"/>
        <v>UPDATE PremiumFakturering SET Kategori = 1, MaeglerKommentar = NULL, Faktureret = 1 WHERE BoligID = 1870854 AND AgentRegID = 775</v>
      </c>
    </row>
    <row r="1094" spans="1:13" x14ac:dyDescent="0.25">
      <c r="A1094" t="str">
        <f>INDEX(Mæglere!A:A,MATCH(B1094,Mæglere!B:B,0))</f>
        <v>Nybolig Struer + Ulfborg</v>
      </c>
      <c r="B1094">
        <v>101</v>
      </c>
      <c r="C1094" t="s">
        <v>117</v>
      </c>
      <c r="D1094">
        <v>1784077</v>
      </c>
      <c r="E1094" t="s">
        <v>252</v>
      </c>
      <c r="F1094" t="s">
        <v>1368</v>
      </c>
      <c r="G1094">
        <v>6990</v>
      </c>
      <c r="H1094" t="s">
        <v>382</v>
      </c>
      <c r="I1094" s="11">
        <v>44634</v>
      </c>
      <c r="J1094" s="12" t="s">
        <v>236</v>
      </c>
      <c r="K1094" s="12"/>
      <c r="L1094">
        <f t="shared" si="34"/>
        <v>1</v>
      </c>
      <c r="M1094" t="str">
        <f t="shared" si="35"/>
        <v>UPDATE PremiumFakturering SET Kategori = 1, MaeglerKommentar = NULL, Faktureret = 1 WHERE BoligID = 1784077 AND AgentRegID = 101</v>
      </c>
    </row>
    <row r="1095" spans="1:13" x14ac:dyDescent="0.25">
      <c r="A1095" t="str">
        <f>INDEX(Mæglere!A:A,MATCH(B1095,Mæglere!B:B,0))</f>
        <v>Nybolig Struer + Ulfborg</v>
      </c>
      <c r="B1095">
        <v>101</v>
      </c>
      <c r="C1095" t="s">
        <v>117</v>
      </c>
      <c r="D1095">
        <v>1858650</v>
      </c>
      <c r="E1095" t="s">
        <v>252</v>
      </c>
      <c r="F1095" t="s">
        <v>1369</v>
      </c>
      <c r="G1095">
        <v>6990</v>
      </c>
      <c r="H1095" t="s">
        <v>382</v>
      </c>
      <c r="I1095" s="11">
        <v>44645</v>
      </c>
      <c r="J1095" s="12" t="s">
        <v>236</v>
      </c>
      <c r="K1095" s="12"/>
      <c r="L1095">
        <f t="shared" si="34"/>
        <v>1</v>
      </c>
      <c r="M1095" t="str">
        <f t="shared" si="35"/>
        <v>UPDATE PremiumFakturering SET Kategori = 1, MaeglerKommentar = NULL, Faktureret = 1 WHERE BoligID = 1858650 AND AgentRegID = 101</v>
      </c>
    </row>
    <row r="1096" spans="1:13" x14ac:dyDescent="0.25">
      <c r="A1096" t="str">
        <f>INDEX(Mæglere!A:A,MATCH(B1096,Mæglere!B:B,0))</f>
        <v>Nybolig Struer + Ulfborg</v>
      </c>
      <c r="B1096">
        <v>101</v>
      </c>
      <c r="C1096" t="s">
        <v>117</v>
      </c>
      <c r="D1096">
        <v>1790056</v>
      </c>
      <c r="E1096" t="s">
        <v>233</v>
      </c>
      <c r="F1096" t="s">
        <v>1370</v>
      </c>
      <c r="G1096">
        <v>6990</v>
      </c>
      <c r="H1096" t="s">
        <v>382</v>
      </c>
      <c r="I1096" s="11">
        <v>44649</v>
      </c>
      <c r="J1096" s="12" t="s">
        <v>236</v>
      </c>
      <c r="K1096" s="12"/>
      <c r="L1096">
        <f t="shared" si="34"/>
        <v>1</v>
      </c>
      <c r="M1096" t="str">
        <f t="shared" si="35"/>
        <v>UPDATE PremiumFakturering SET Kategori = 1, MaeglerKommentar = NULL, Faktureret = 1 WHERE BoligID = 1790056 AND AgentRegID = 101</v>
      </c>
    </row>
    <row r="1097" spans="1:13" x14ac:dyDescent="0.25">
      <c r="A1097" t="str">
        <f>INDEX(Mæglere!A:A,MATCH(B1097,Mæglere!B:B,0))</f>
        <v>Nybolig Sæby</v>
      </c>
      <c r="B1097">
        <v>815</v>
      </c>
      <c r="C1097" t="s">
        <v>218</v>
      </c>
      <c r="D1097">
        <v>1858316</v>
      </c>
      <c r="E1097" t="s">
        <v>252</v>
      </c>
      <c r="F1097" t="s">
        <v>1076</v>
      </c>
      <c r="G1097">
        <v>9300</v>
      </c>
      <c r="H1097" t="s">
        <v>875</v>
      </c>
      <c r="I1097" s="11">
        <v>44622</v>
      </c>
      <c r="J1097" s="12" t="s">
        <v>236</v>
      </c>
      <c r="K1097" s="12"/>
      <c r="L1097">
        <f t="shared" si="34"/>
        <v>1</v>
      </c>
      <c r="M1097" t="str">
        <f t="shared" si="35"/>
        <v>UPDATE PremiumFakturering SET Kategori = 1, MaeglerKommentar = NULL, Faktureret = 1 WHERE BoligID = 1858316 AND AgentRegID = 815</v>
      </c>
    </row>
    <row r="1098" spans="1:13" x14ac:dyDescent="0.25">
      <c r="A1098" t="str">
        <f>INDEX(Mæglere!A:A,MATCH(B1098,Mæglere!B:B,0))</f>
        <v>Nybolig Sæby</v>
      </c>
      <c r="B1098">
        <v>815</v>
      </c>
      <c r="C1098" t="s">
        <v>218</v>
      </c>
      <c r="D1098">
        <v>1743884</v>
      </c>
      <c r="E1098" t="s">
        <v>233</v>
      </c>
      <c r="F1098" t="s">
        <v>1077</v>
      </c>
      <c r="G1098">
        <v>9300</v>
      </c>
      <c r="H1098" t="s">
        <v>875</v>
      </c>
      <c r="I1098" s="11">
        <v>44623</v>
      </c>
      <c r="J1098" s="12" t="s">
        <v>236</v>
      </c>
      <c r="K1098" s="12"/>
      <c r="L1098">
        <f t="shared" si="34"/>
        <v>1</v>
      </c>
      <c r="M1098" t="str">
        <f t="shared" si="35"/>
        <v>UPDATE PremiumFakturering SET Kategori = 1, MaeglerKommentar = NULL, Faktureret = 1 WHERE BoligID = 1743884 AND AgentRegID = 815</v>
      </c>
    </row>
    <row r="1099" spans="1:13" x14ac:dyDescent="0.25">
      <c r="A1099" t="str">
        <f>INDEX(Mæglere!A:A,MATCH(B1099,Mæglere!B:B,0))</f>
        <v>Nybolig Sæby</v>
      </c>
      <c r="B1099">
        <v>815</v>
      </c>
      <c r="C1099" t="s">
        <v>218</v>
      </c>
      <c r="D1099">
        <v>1825820</v>
      </c>
      <c r="E1099" t="s">
        <v>233</v>
      </c>
      <c r="F1099" t="s">
        <v>1078</v>
      </c>
      <c r="G1099">
        <v>9300</v>
      </c>
      <c r="H1099" t="s">
        <v>875</v>
      </c>
      <c r="I1099" s="11">
        <v>44635</v>
      </c>
      <c r="J1099" s="12" t="s">
        <v>236</v>
      </c>
      <c r="K1099" s="12"/>
      <c r="L1099">
        <f t="shared" si="34"/>
        <v>1</v>
      </c>
      <c r="M1099" t="str">
        <f t="shared" si="35"/>
        <v>UPDATE PremiumFakturering SET Kategori = 1, MaeglerKommentar = NULL, Faktureret = 1 WHERE BoligID = 1825820 AND AgentRegID = 815</v>
      </c>
    </row>
    <row r="1100" spans="1:13" x14ac:dyDescent="0.25">
      <c r="A1100" t="str">
        <f>INDEX(Mæglere!A:A,MATCH(B1100,Mæglere!B:B,0))</f>
        <v>Nybolig Sæby</v>
      </c>
      <c r="B1100">
        <v>815</v>
      </c>
      <c r="C1100" t="s">
        <v>218</v>
      </c>
      <c r="D1100">
        <v>1772179</v>
      </c>
      <c r="E1100" t="s">
        <v>252</v>
      </c>
      <c r="F1100" t="s">
        <v>1079</v>
      </c>
      <c r="G1100">
        <v>9300</v>
      </c>
      <c r="H1100" t="s">
        <v>875</v>
      </c>
      <c r="I1100" s="11">
        <v>44635</v>
      </c>
      <c r="J1100" s="12" t="s">
        <v>236</v>
      </c>
      <c r="K1100" s="12"/>
      <c r="L1100">
        <f t="shared" si="34"/>
        <v>1</v>
      </c>
      <c r="M1100" t="str">
        <f t="shared" si="35"/>
        <v>UPDATE PremiumFakturering SET Kategori = 1, MaeglerKommentar = NULL, Faktureret = 1 WHERE BoligID = 1772179 AND AgentRegID = 815</v>
      </c>
    </row>
    <row r="1101" spans="1:13" x14ac:dyDescent="0.25">
      <c r="A1101" t="str">
        <f>INDEX(Mæglere!A:A,MATCH(B1101,Mæglere!B:B,0))</f>
        <v>Nybolig Sæby</v>
      </c>
      <c r="B1101">
        <v>815</v>
      </c>
      <c r="C1101" t="s">
        <v>218</v>
      </c>
      <c r="D1101">
        <v>1790787</v>
      </c>
      <c r="E1101" t="s">
        <v>233</v>
      </c>
      <c r="F1101" t="s">
        <v>1080</v>
      </c>
      <c r="G1101">
        <v>9300</v>
      </c>
      <c r="H1101" t="s">
        <v>875</v>
      </c>
      <c r="I1101" s="11">
        <v>44635</v>
      </c>
      <c r="J1101" s="12" t="s">
        <v>236</v>
      </c>
      <c r="K1101" s="12"/>
      <c r="L1101">
        <f t="shared" si="34"/>
        <v>1</v>
      </c>
      <c r="M1101" t="str">
        <f t="shared" si="35"/>
        <v>UPDATE PremiumFakturering SET Kategori = 1, MaeglerKommentar = NULL, Faktureret = 1 WHERE BoligID = 1790787 AND AgentRegID = 815</v>
      </c>
    </row>
    <row r="1102" spans="1:13" x14ac:dyDescent="0.25">
      <c r="A1102" t="str">
        <f>INDEX(Mæglere!A:A,MATCH(B1102,Mæglere!B:B,0))</f>
        <v>Nybolig Sæby</v>
      </c>
      <c r="B1102">
        <v>815</v>
      </c>
      <c r="C1102" t="s">
        <v>218</v>
      </c>
      <c r="D1102">
        <v>1823092</v>
      </c>
      <c r="E1102" t="s">
        <v>233</v>
      </c>
      <c r="F1102" t="s">
        <v>1081</v>
      </c>
      <c r="G1102">
        <v>9300</v>
      </c>
      <c r="H1102" t="s">
        <v>875</v>
      </c>
      <c r="I1102" s="11">
        <v>44648</v>
      </c>
      <c r="J1102" s="12" t="s">
        <v>236</v>
      </c>
      <c r="K1102" s="12"/>
      <c r="L1102">
        <f t="shared" si="34"/>
        <v>1</v>
      </c>
      <c r="M1102" t="str">
        <f t="shared" si="35"/>
        <v>UPDATE PremiumFakturering SET Kategori = 1, MaeglerKommentar = NULL, Faktureret = 1 WHERE BoligID = 1823092 AND AgentRegID = 815</v>
      </c>
    </row>
    <row r="1103" spans="1:13" x14ac:dyDescent="0.25">
      <c r="A1103" t="str">
        <f>INDEX(Mæglere!A:A,MATCH(B1103,Mæglere!B:B,0))</f>
        <v>Nybolig Sæby</v>
      </c>
      <c r="B1103">
        <v>815</v>
      </c>
      <c r="C1103" t="s">
        <v>218</v>
      </c>
      <c r="D1103">
        <v>1867474</v>
      </c>
      <c r="E1103" t="s">
        <v>233</v>
      </c>
      <c r="F1103" t="s">
        <v>1082</v>
      </c>
      <c r="G1103">
        <v>9300</v>
      </c>
      <c r="H1103" t="s">
        <v>875</v>
      </c>
      <c r="I1103" s="11">
        <v>44651</v>
      </c>
      <c r="J1103" s="12" t="s">
        <v>236</v>
      </c>
      <c r="K1103" s="12"/>
      <c r="L1103">
        <f t="shared" si="34"/>
        <v>1</v>
      </c>
      <c r="M1103" t="str">
        <f t="shared" si="35"/>
        <v>UPDATE PremiumFakturering SET Kategori = 1, MaeglerKommentar = NULL, Faktureret = 1 WHERE BoligID = 1867474 AND AgentRegID = 815</v>
      </c>
    </row>
    <row r="1104" spans="1:13" x14ac:dyDescent="0.25">
      <c r="A1104" t="str">
        <f>INDEX(Mæglere!A:A,MATCH(B1104,Mæglere!B:B,0))</f>
        <v>Nybolig Thisted</v>
      </c>
      <c r="B1104">
        <v>9</v>
      </c>
      <c r="C1104" t="s">
        <v>118</v>
      </c>
      <c r="D1104">
        <v>1852893</v>
      </c>
      <c r="E1104" t="s">
        <v>297</v>
      </c>
      <c r="F1104" t="s">
        <v>1083</v>
      </c>
      <c r="G1104">
        <v>7700</v>
      </c>
      <c r="H1104" t="s">
        <v>1084</v>
      </c>
      <c r="I1104" s="11">
        <v>44571</v>
      </c>
      <c r="J1104" s="12" t="s">
        <v>244</v>
      </c>
      <c r="K1104" s="12"/>
      <c r="L1104">
        <f t="shared" si="34"/>
        <v>0</v>
      </c>
      <c r="M1104" t="str">
        <f t="shared" si="35"/>
        <v>UPDATE PremiumFakturering SET Kategori = 2, MaeglerKommentar = NULL, Faktureret = 0 WHERE BoligID = 1852893 AND AgentRegID = 9</v>
      </c>
    </row>
    <row r="1105" spans="1:13" x14ac:dyDescent="0.25">
      <c r="A1105" t="str">
        <f>INDEX(Mæglere!A:A,MATCH(B1105,Mæglere!B:B,0))</f>
        <v>Nybolig Thisted</v>
      </c>
      <c r="B1105">
        <v>9</v>
      </c>
      <c r="C1105" t="s">
        <v>118</v>
      </c>
      <c r="D1105">
        <v>1852890</v>
      </c>
      <c r="E1105" t="s">
        <v>297</v>
      </c>
      <c r="F1105" t="s">
        <v>1085</v>
      </c>
      <c r="G1105">
        <v>7700</v>
      </c>
      <c r="H1105" t="s">
        <v>1084</v>
      </c>
      <c r="I1105" s="11">
        <v>44573</v>
      </c>
      <c r="J1105" s="12" t="s">
        <v>244</v>
      </c>
      <c r="K1105" s="12"/>
      <c r="L1105">
        <f t="shared" si="34"/>
        <v>0</v>
      </c>
      <c r="M1105" t="str">
        <f t="shared" si="35"/>
        <v>UPDATE PremiumFakturering SET Kategori = 2, MaeglerKommentar = NULL, Faktureret = 0 WHERE BoligID = 1852890 AND AgentRegID = 9</v>
      </c>
    </row>
    <row r="1106" spans="1:13" x14ac:dyDescent="0.25">
      <c r="A1106" t="str">
        <f>INDEX(Mæglere!A:A,MATCH(B1106,Mæglere!B:B,0))</f>
        <v>Nybolig Thisted</v>
      </c>
      <c r="B1106">
        <v>9</v>
      </c>
      <c r="C1106" t="s">
        <v>118</v>
      </c>
      <c r="D1106">
        <v>1863868</v>
      </c>
      <c r="E1106" t="s">
        <v>233</v>
      </c>
      <c r="F1106" t="s">
        <v>1086</v>
      </c>
      <c r="G1106">
        <v>7700</v>
      </c>
      <c r="H1106" t="s">
        <v>1084</v>
      </c>
      <c r="I1106" s="11">
        <v>44612</v>
      </c>
      <c r="J1106" s="12" t="s">
        <v>236</v>
      </c>
      <c r="K1106" s="12"/>
      <c r="L1106">
        <f t="shared" si="34"/>
        <v>1</v>
      </c>
      <c r="M1106" t="str">
        <f t="shared" si="35"/>
        <v>UPDATE PremiumFakturering SET Kategori = 1, MaeglerKommentar = NULL, Faktureret = 1 WHERE BoligID = 1863868 AND AgentRegID = 9</v>
      </c>
    </row>
    <row r="1107" spans="1:13" x14ac:dyDescent="0.25">
      <c r="A1107" t="str">
        <f>INDEX(Mæglere!A:A,MATCH(B1107,Mæglere!B:B,0))</f>
        <v>Nybolig Thisted</v>
      </c>
      <c r="B1107">
        <v>9</v>
      </c>
      <c r="C1107" t="s">
        <v>118</v>
      </c>
      <c r="D1107">
        <v>1787280</v>
      </c>
      <c r="E1107" t="s">
        <v>233</v>
      </c>
      <c r="F1107" t="s">
        <v>1087</v>
      </c>
      <c r="G1107">
        <v>7752</v>
      </c>
      <c r="H1107" t="s">
        <v>1084</v>
      </c>
      <c r="I1107" s="11">
        <v>44613</v>
      </c>
      <c r="J1107" s="12" t="s">
        <v>236</v>
      </c>
      <c r="K1107" s="12"/>
      <c r="L1107">
        <f t="shared" si="34"/>
        <v>1</v>
      </c>
      <c r="M1107" t="str">
        <f t="shared" si="35"/>
        <v>UPDATE PremiumFakturering SET Kategori = 1, MaeglerKommentar = NULL, Faktureret = 1 WHERE BoligID = 1787280 AND AgentRegID = 9</v>
      </c>
    </row>
    <row r="1108" spans="1:13" x14ac:dyDescent="0.25">
      <c r="A1108" t="str">
        <f>INDEX(Mæglere!A:A,MATCH(B1108,Mæglere!B:B,0))</f>
        <v>Nybolig Thisted</v>
      </c>
      <c r="B1108">
        <v>9</v>
      </c>
      <c r="C1108" t="s">
        <v>118</v>
      </c>
      <c r="D1108">
        <v>1808238</v>
      </c>
      <c r="E1108" t="s">
        <v>248</v>
      </c>
      <c r="F1108" t="s">
        <v>1088</v>
      </c>
      <c r="G1108">
        <v>7700</v>
      </c>
      <c r="H1108" t="s">
        <v>1084</v>
      </c>
      <c r="I1108" s="11">
        <v>44616</v>
      </c>
      <c r="J1108" s="12" t="s">
        <v>244</v>
      </c>
      <c r="K1108" s="12"/>
      <c r="L1108">
        <f t="shared" si="34"/>
        <v>0</v>
      </c>
      <c r="M1108" t="str">
        <f t="shared" si="35"/>
        <v>UPDATE PremiumFakturering SET Kategori = 2, MaeglerKommentar = NULL, Faktureret = 0 WHERE BoligID = 1808238 AND AgentRegID = 9</v>
      </c>
    </row>
    <row r="1109" spans="1:13" x14ac:dyDescent="0.25">
      <c r="A1109" t="str">
        <f>INDEX(Mæglere!A:A,MATCH(B1109,Mæglere!B:B,0))</f>
        <v>Nybolig Thisted</v>
      </c>
      <c r="B1109">
        <v>9</v>
      </c>
      <c r="C1109" t="s">
        <v>118</v>
      </c>
      <c r="D1109">
        <v>1753204</v>
      </c>
      <c r="E1109" t="s">
        <v>542</v>
      </c>
      <c r="F1109" t="s">
        <v>1089</v>
      </c>
      <c r="G1109">
        <v>7700</v>
      </c>
      <c r="H1109" t="s">
        <v>1084</v>
      </c>
      <c r="I1109" s="11">
        <v>44620</v>
      </c>
      <c r="J1109" s="12" t="s">
        <v>236</v>
      </c>
      <c r="K1109" s="12"/>
      <c r="L1109">
        <f t="shared" si="34"/>
        <v>1</v>
      </c>
      <c r="M1109" t="str">
        <f t="shared" si="35"/>
        <v>UPDATE PremiumFakturering SET Kategori = 1, MaeglerKommentar = NULL, Faktureret = 1 WHERE BoligID = 1753204 AND AgentRegID = 9</v>
      </c>
    </row>
    <row r="1110" spans="1:13" x14ac:dyDescent="0.25">
      <c r="A1110" t="str">
        <f>INDEX(Mæglere!A:A,MATCH(B1110,Mæglere!B:B,0))</f>
        <v>Nybolig Thisted</v>
      </c>
      <c r="B1110">
        <v>9</v>
      </c>
      <c r="C1110" t="s">
        <v>118</v>
      </c>
      <c r="D1110">
        <v>1861661</v>
      </c>
      <c r="E1110" t="s">
        <v>252</v>
      </c>
      <c r="F1110" t="s">
        <v>1090</v>
      </c>
      <c r="G1110">
        <v>7700</v>
      </c>
      <c r="H1110" t="s">
        <v>1084</v>
      </c>
      <c r="I1110" s="11">
        <v>44621</v>
      </c>
      <c r="J1110" s="12" t="s">
        <v>236</v>
      </c>
      <c r="K1110" s="12"/>
      <c r="L1110">
        <f t="shared" si="34"/>
        <v>1</v>
      </c>
      <c r="M1110" t="str">
        <f t="shared" si="35"/>
        <v>UPDATE PremiumFakturering SET Kategori = 1, MaeglerKommentar = NULL, Faktureret = 1 WHERE BoligID = 1861661 AND AgentRegID = 9</v>
      </c>
    </row>
    <row r="1111" spans="1:13" x14ac:dyDescent="0.25">
      <c r="A1111" t="str">
        <f>INDEX(Mæglere!A:A,MATCH(B1111,Mæglere!B:B,0))</f>
        <v>Nybolig Thisted</v>
      </c>
      <c r="B1111">
        <v>9</v>
      </c>
      <c r="C1111" t="s">
        <v>118</v>
      </c>
      <c r="D1111">
        <v>1865406</v>
      </c>
      <c r="E1111" t="s">
        <v>255</v>
      </c>
      <c r="F1111" t="s">
        <v>1091</v>
      </c>
      <c r="G1111">
        <v>7700</v>
      </c>
      <c r="H1111" t="s">
        <v>1084</v>
      </c>
      <c r="I1111" s="11">
        <v>44623</v>
      </c>
      <c r="J1111" s="12" t="s">
        <v>236</v>
      </c>
      <c r="K1111" s="12"/>
      <c r="L1111">
        <f t="shared" si="34"/>
        <v>1</v>
      </c>
      <c r="M1111" t="str">
        <f t="shared" si="35"/>
        <v>UPDATE PremiumFakturering SET Kategori = 1, MaeglerKommentar = NULL, Faktureret = 1 WHERE BoligID = 1865406 AND AgentRegID = 9</v>
      </c>
    </row>
    <row r="1112" spans="1:13" x14ac:dyDescent="0.25">
      <c r="A1112" t="str">
        <f>INDEX(Mæglere!A:A,MATCH(B1112,Mæglere!B:B,0))</f>
        <v>Nybolig Thisted</v>
      </c>
      <c r="B1112">
        <v>9</v>
      </c>
      <c r="C1112" t="s">
        <v>118</v>
      </c>
      <c r="D1112">
        <v>1062359</v>
      </c>
      <c r="E1112" t="s">
        <v>233</v>
      </c>
      <c r="F1112" t="s">
        <v>1093</v>
      </c>
      <c r="G1112">
        <v>7700</v>
      </c>
      <c r="H1112" t="s">
        <v>1084</v>
      </c>
      <c r="I1112" s="11">
        <v>44627</v>
      </c>
      <c r="J1112" s="12" t="s">
        <v>240</v>
      </c>
      <c r="K1112" s="12"/>
      <c r="L1112">
        <f t="shared" si="34"/>
        <v>0</v>
      </c>
      <c r="M1112" t="str">
        <f t="shared" si="35"/>
        <v>UPDATE PremiumFakturering SET Kategori = 3, MaeglerKommentar = NULL, Faktureret = 0 WHERE BoligID = 1062359 AND AgentRegID = 9</v>
      </c>
    </row>
    <row r="1113" spans="1:13" x14ac:dyDescent="0.25">
      <c r="A1113" t="str">
        <f>INDEX(Mæglere!A:A,MATCH(B1113,Mæglere!B:B,0))</f>
        <v>Nybolig Thisted</v>
      </c>
      <c r="B1113">
        <v>9</v>
      </c>
      <c r="C1113" t="s">
        <v>118</v>
      </c>
      <c r="D1113">
        <v>1706915</v>
      </c>
      <c r="E1113" t="s">
        <v>233</v>
      </c>
      <c r="F1113" t="s">
        <v>1092</v>
      </c>
      <c r="G1113">
        <v>7730</v>
      </c>
      <c r="H1113" t="s">
        <v>1084</v>
      </c>
      <c r="I1113" s="11">
        <v>44627</v>
      </c>
      <c r="J1113" s="12" t="s">
        <v>240</v>
      </c>
      <c r="K1113" s="12"/>
      <c r="L1113">
        <f t="shared" si="34"/>
        <v>0</v>
      </c>
      <c r="M1113" t="str">
        <f t="shared" si="35"/>
        <v>UPDATE PremiumFakturering SET Kategori = 3, MaeglerKommentar = NULL, Faktureret = 0 WHERE BoligID = 1706915 AND AgentRegID = 9</v>
      </c>
    </row>
    <row r="1114" spans="1:13" x14ac:dyDescent="0.25">
      <c r="A1114" t="str">
        <f>INDEX(Mæglere!A:A,MATCH(B1114,Mæglere!B:B,0))</f>
        <v>Nybolig Thisted</v>
      </c>
      <c r="B1114">
        <v>9</v>
      </c>
      <c r="C1114" t="s">
        <v>118</v>
      </c>
      <c r="D1114">
        <v>1844588</v>
      </c>
      <c r="E1114" t="s">
        <v>233</v>
      </c>
      <c r="F1114" t="s">
        <v>1094</v>
      </c>
      <c r="G1114">
        <v>7700</v>
      </c>
      <c r="H1114" t="s">
        <v>1084</v>
      </c>
      <c r="I1114" s="11">
        <v>44631</v>
      </c>
      <c r="J1114" s="12" t="s">
        <v>236</v>
      </c>
      <c r="K1114" s="12"/>
      <c r="L1114">
        <f t="shared" si="34"/>
        <v>1</v>
      </c>
      <c r="M1114" t="str">
        <f t="shared" si="35"/>
        <v>UPDATE PremiumFakturering SET Kategori = 1, MaeglerKommentar = NULL, Faktureret = 1 WHERE BoligID = 1844588 AND AgentRegID = 9</v>
      </c>
    </row>
    <row r="1115" spans="1:13" x14ac:dyDescent="0.25">
      <c r="A1115" t="str">
        <f>INDEX(Mæglere!A:A,MATCH(B1115,Mæglere!B:B,0))</f>
        <v>Nybolig Thisted</v>
      </c>
      <c r="B1115">
        <v>9</v>
      </c>
      <c r="C1115" t="s">
        <v>118</v>
      </c>
      <c r="D1115">
        <v>1701935</v>
      </c>
      <c r="E1115" t="s">
        <v>233</v>
      </c>
      <c r="F1115" t="s">
        <v>1095</v>
      </c>
      <c r="G1115">
        <v>7700</v>
      </c>
      <c r="H1115" t="s">
        <v>1084</v>
      </c>
      <c r="I1115" s="11">
        <v>44634</v>
      </c>
      <c r="J1115" s="12" t="s">
        <v>240</v>
      </c>
      <c r="K1115" s="12"/>
      <c r="L1115">
        <f t="shared" si="34"/>
        <v>0</v>
      </c>
      <c r="M1115" t="str">
        <f t="shared" si="35"/>
        <v>UPDATE PremiumFakturering SET Kategori = 3, MaeglerKommentar = NULL, Faktureret = 0 WHERE BoligID = 1701935 AND AgentRegID = 9</v>
      </c>
    </row>
    <row r="1116" spans="1:13" x14ac:dyDescent="0.25">
      <c r="A1116" t="str">
        <f>INDEX(Mæglere!A:A,MATCH(B1116,Mæglere!B:B,0))</f>
        <v>Nybolig Thisted</v>
      </c>
      <c r="B1116">
        <v>9</v>
      </c>
      <c r="C1116" t="s">
        <v>118</v>
      </c>
      <c r="D1116">
        <v>1691515</v>
      </c>
      <c r="E1116" t="s">
        <v>248</v>
      </c>
      <c r="F1116" t="s">
        <v>1096</v>
      </c>
      <c r="G1116">
        <v>7700</v>
      </c>
      <c r="H1116" t="s">
        <v>1084</v>
      </c>
      <c r="I1116" s="11">
        <v>44636</v>
      </c>
      <c r="J1116" s="12" t="s">
        <v>236</v>
      </c>
      <c r="K1116" s="12"/>
      <c r="L1116">
        <f t="shared" si="34"/>
        <v>1</v>
      </c>
      <c r="M1116" t="str">
        <f t="shared" si="35"/>
        <v>UPDATE PremiumFakturering SET Kategori = 1, MaeglerKommentar = NULL, Faktureret = 1 WHERE BoligID = 1691515 AND AgentRegID = 9</v>
      </c>
    </row>
    <row r="1117" spans="1:13" x14ac:dyDescent="0.25">
      <c r="A1117" t="str">
        <f>INDEX(Mæglere!A:A,MATCH(B1117,Mæglere!B:B,0))</f>
        <v>Nybolig Thisted</v>
      </c>
      <c r="B1117">
        <v>9</v>
      </c>
      <c r="C1117" t="s">
        <v>118</v>
      </c>
      <c r="D1117">
        <v>1840875</v>
      </c>
      <c r="E1117" t="s">
        <v>233</v>
      </c>
      <c r="F1117" t="s">
        <v>1097</v>
      </c>
      <c r="G1117">
        <v>7700</v>
      </c>
      <c r="H1117" t="s">
        <v>1084</v>
      </c>
      <c r="I1117" s="11">
        <v>44636</v>
      </c>
      <c r="J1117" s="12" t="s">
        <v>236</v>
      </c>
      <c r="K1117" s="12"/>
      <c r="L1117">
        <f t="shared" si="34"/>
        <v>1</v>
      </c>
      <c r="M1117" t="str">
        <f t="shared" si="35"/>
        <v>UPDATE PremiumFakturering SET Kategori = 1, MaeglerKommentar = NULL, Faktureret = 1 WHERE BoligID = 1840875 AND AgentRegID = 9</v>
      </c>
    </row>
    <row r="1118" spans="1:13" x14ac:dyDescent="0.25">
      <c r="A1118" t="str">
        <f>INDEX(Mæglere!A:A,MATCH(B1118,Mæglere!B:B,0))</f>
        <v>Nybolig Thisted</v>
      </c>
      <c r="B1118">
        <v>9</v>
      </c>
      <c r="C1118" t="s">
        <v>118</v>
      </c>
      <c r="D1118">
        <v>1841189</v>
      </c>
      <c r="E1118" t="s">
        <v>233</v>
      </c>
      <c r="F1118" t="s">
        <v>1099</v>
      </c>
      <c r="G1118">
        <v>7700</v>
      </c>
      <c r="H1118" t="s">
        <v>1084</v>
      </c>
      <c r="I1118" s="11">
        <v>44637</v>
      </c>
      <c r="J1118" s="12" t="s">
        <v>236</v>
      </c>
      <c r="K1118" s="12"/>
      <c r="L1118">
        <f t="shared" si="34"/>
        <v>1</v>
      </c>
      <c r="M1118" t="str">
        <f t="shared" si="35"/>
        <v>UPDATE PremiumFakturering SET Kategori = 1, MaeglerKommentar = NULL, Faktureret = 1 WHERE BoligID = 1841189 AND AgentRegID = 9</v>
      </c>
    </row>
    <row r="1119" spans="1:13" x14ac:dyDescent="0.25">
      <c r="A1119" t="str">
        <f>INDEX(Mæglere!A:A,MATCH(B1119,Mæglere!B:B,0))</f>
        <v>Nybolig Thisted</v>
      </c>
      <c r="B1119">
        <v>9</v>
      </c>
      <c r="C1119" t="s">
        <v>118</v>
      </c>
      <c r="D1119">
        <v>1869415</v>
      </c>
      <c r="E1119" t="s">
        <v>248</v>
      </c>
      <c r="F1119" t="s">
        <v>1098</v>
      </c>
      <c r="G1119">
        <v>7752</v>
      </c>
      <c r="H1119" t="s">
        <v>1084</v>
      </c>
      <c r="I1119" s="11">
        <v>44637</v>
      </c>
      <c r="J1119" s="12" t="s">
        <v>236</v>
      </c>
      <c r="K1119" s="12"/>
      <c r="L1119">
        <f t="shared" si="34"/>
        <v>1</v>
      </c>
      <c r="M1119" t="str">
        <f t="shared" si="35"/>
        <v>UPDATE PremiumFakturering SET Kategori = 1, MaeglerKommentar = NULL, Faktureret = 1 WHERE BoligID = 1869415 AND AgentRegID = 9</v>
      </c>
    </row>
    <row r="1120" spans="1:13" x14ac:dyDescent="0.25">
      <c r="A1120" t="str">
        <f>INDEX(Mæglere!A:A,MATCH(B1120,Mæglere!B:B,0))</f>
        <v>Nybolig Thisted</v>
      </c>
      <c r="B1120">
        <v>9</v>
      </c>
      <c r="C1120" t="s">
        <v>118</v>
      </c>
      <c r="D1120">
        <v>1871542</v>
      </c>
      <c r="E1120" t="s">
        <v>233</v>
      </c>
      <c r="F1120" t="s">
        <v>1100</v>
      </c>
      <c r="G1120">
        <v>7730</v>
      </c>
      <c r="H1120" t="s">
        <v>1084</v>
      </c>
      <c r="I1120" s="11">
        <v>44638</v>
      </c>
      <c r="J1120" s="12" t="s">
        <v>236</v>
      </c>
      <c r="K1120" s="12"/>
      <c r="L1120">
        <f t="shared" si="34"/>
        <v>1</v>
      </c>
      <c r="M1120" t="str">
        <f t="shared" si="35"/>
        <v>UPDATE PremiumFakturering SET Kategori = 1, MaeglerKommentar = NULL, Faktureret = 1 WHERE BoligID = 1871542 AND AgentRegID = 9</v>
      </c>
    </row>
    <row r="1121" spans="1:13" x14ac:dyDescent="0.25">
      <c r="A1121" t="str">
        <f>INDEX(Mæglere!A:A,MATCH(B1121,Mæglere!B:B,0))</f>
        <v>Nybolig Thisted</v>
      </c>
      <c r="B1121">
        <v>9</v>
      </c>
      <c r="C1121" t="s">
        <v>118</v>
      </c>
      <c r="D1121">
        <v>1874766</v>
      </c>
      <c r="E1121" t="s">
        <v>297</v>
      </c>
      <c r="F1121" t="s">
        <v>1101</v>
      </c>
      <c r="G1121">
        <v>7730</v>
      </c>
      <c r="H1121" t="s">
        <v>1084</v>
      </c>
      <c r="I1121" s="11">
        <v>44638</v>
      </c>
      <c r="J1121" s="12" t="s">
        <v>240</v>
      </c>
      <c r="K1121" s="12"/>
      <c r="L1121">
        <f t="shared" si="34"/>
        <v>0</v>
      </c>
      <c r="M1121" t="str">
        <f t="shared" si="35"/>
        <v>UPDATE PremiumFakturering SET Kategori = 3, MaeglerKommentar = NULL, Faktureret = 0 WHERE BoligID = 1874766 AND AgentRegID = 9</v>
      </c>
    </row>
    <row r="1122" spans="1:13" x14ac:dyDescent="0.25">
      <c r="A1122" t="str">
        <f>INDEX(Mæglere!A:A,MATCH(B1122,Mæglere!B:B,0))</f>
        <v>Nybolig Thisted</v>
      </c>
      <c r="B1122">
        <v>9</v>
      </c>
      <c r="C1122" t="s">
        <v>118</v>
      </c>
      <c r="D1122">
        <v>1874767</v>
      </c>
      <c r="E1122" t="s">
        <v>297</v>
      </c>
      <c r="F1122" t="s">
        <v>1102</v>
      </c>
      <c r="G1122">
        <v>7730</v>
      </c>
      <c r="H1122" t="s">
        <v>1084</v>
      </c>
      <c r="I1122" s="11">
        <v>44638</v>
      </c>
      <c r="J1122" s="12" t="s">
        <v>240</v>
      </c>
      <c r="K1122" s="12"/>
      <c r="L1122">
        <f t="shared" si="34"/>
        <v>0</v>
      </c>
      <c r="M1122" t="str">
        <f t="shared" si="35"/>
        <v>UPDATE PremiumFakturering SET Kategori = 3, MaeglerKommentar = NULL, Faktureret = 0 WHERE BoligID = 1874767 AND AgentRegID = 9</v>
      </c>
    </row>
    <row r="1123" spans="1:13" x14ac:dyDescent="0.25">
      <c r="A1123" t="str">
        <f>INDEX(Mæglere!A:A,MATCH(B1123,Mæglere!B:B,0))</f>
        <v>Nybolig Thisted</v>
      </c>
      <c r="B1123">
        <v>9</v>
      </c>
      <c r="C1123" t="s">
        <v>118</v>
      </c>
      <c r="D1123">
        <v>1848990</v>
      </c>
      <c r="E1123" t="s">
        <v>252</v>
      </c>
      <c r="F1123" t="s">
        <v>1103</v>
      </c>
      <c r="G1123">
        <v>7700</v>
      </c>
      <c r="H1123" t="s">
        <v>1084</v>
      </c>
      <c r="I1123" s="11">
        <v>44640</v>
      </c>
      <c r="J1123" s="12" t="s">
        <v>236</v>
      </c>
      <c r="K1123" s="12"/>
      <c r="L1123">
        <f t="shared" si="34"/>
        <v>1</v>
      </c>
      <c r="M1123" t="str">
        <f t="shared" si="35"/>
        <v>UPDATE PremiumFakturering SET Kategori = 1, MaeglerKommentar = NULL, Faktureret = 1 WHERE BoligID = 1848990 AND AgentRegID = 9</v>
      </c>
    </row>
    <row r="1124" spans="1:13" x14ac:dyDescent="0.25">
      <c r="A1124" t="str">
        <f>INDEX(Mæglere!A:A,MATCH(B1124,Mæglere!B:B,0))</f>
        <v>Nybolig Thisted</v>
      </c>
      <c r="B1124">
        <v>9</v>
      </c>
      <c r="C1124" t="s">
        <v>118</v>
      </c>
      <c r="D1124">
        <v>1777177</v>
      </c>
      <c r="E1124" t="s">
        <v>233</v>
      </c>
      <c r="F1124" t="s">
        <v>1104</v>
      </c>
      <c r="G1124">
        <v>7700</v>
      </c>
      <c r="H1124" t="s">
        <v>1084</v>
      </c>
      <c r="I1124" s="11">
        <v>44642</v>
      </c>
      <c r="J1124" s="12" t="s">
        <v>244</v>
      </c>
      <c r="K1124" s="12"/>
      <c r="L1124">
        <f t="shared" si="34"/>
        <v>0</v>
      </c>
      <c r="M1124" t="str">
        <f t="shared" si="35"/>
        <v>UPDATE PremiumFakturering SET Kategori = 2, MaeglerKommentar = NULL, Faktureret = 0 WHERE BoligID = 1777177 AND AgentRegID = 9</v>
      </c>
    </row>
    <row r="1125" spans="1:13" x14ac:dyDescent="0.25">
      <c r="A1125" t="str">
        <f>INDEX(Mæglere!A:A,MATCH(B1125,Mæglere!B:B,0))</f>
        <v>Nybolig Thisted</v>
      </c>
      <c r="B1125">
        <v>9</v>
      </c>
      <c r="C1125" t="s">
        <v>118</v>
      </c>
      <c r="D1125">
        <v>1871556</v>
      </c>
      <c r="E1125" t="s">
        <v>233</v>
      </c>
      <c r="F1125" t="s">
        <v>1105</v>
      </c>
      <c r="G1125">
        <v>7700</v>
      </c>
      <c r="H1125" t="s">
        <v>1084</v>
      </c>
      <c r="I1125" s="11">
        <v>44644</v>
      </c>
      <c r="J1125" s="12" t="s">
        <v>236</v>
      </c>
      <c r="K1125" s="12"/>
      <c r="L1125">
        <f t="shared" si="34"/>
        <v>1</v>
      </c>
      <c r="M1125" t="str">
        <f t="shared" si="35"/>
        <v>UPDATE PremiumFakturering SET Kategori = 1, MaeglerKommentar = NULL, Faktureret = 1 WHERE BoligID = 1871556 AND AgentRegID = 9</v>
      </c>
    </row>
    <row r="1126" spans="1:13" x14ac:dyDescent="0.25">
      <c r="A1126" t="str">
        <f>INDEX(Mæglere!A:A,MATCH(B1126,Mæglere!B:B,0))</f>
        <v>Nybolig Thisted</v>
      </c>
      <c r="B1126">
        <v>9</v>
      </c>
      <c r="C1126" t="s">
        <v>118</v>
      </c>
      <c r="D1126">
        <v>1788395</v>
      </c>
      <c r="E1126" t="s">
        <v>233</v>
      </c>
      <c r="F1126" t="s">
        <v>1107</v>
      </c>
      <c r="G1126">
        <v>7700</v>
      </c>
      <c r="H1126" t="s">
        <v>1084</v>
      </c>
      <c r="I1126" s="11">
        <v>44649</v>
      </c>
      <c r="J1126" s="12" t="s">
        <v>236</v>
      </c>
      <c r="K1126" s="12"/>
      <c r="L1126">
        <f t="shared" si="34"/>
        <v>1</v>
      </c>
      <c r="M1126" t="str">
        <f t="shared" si="35"/>
        <v>UPDATE PremiumFakturering SET Kategori = 1, MaeglerKommentar = NULL, Faktureret = 1 WHERE BoligID = 1788395 AND AgentRegID = 9</v>
      </c>
    </row>
    <row r="1127" spans="1:13" x14ac:dyDescent="0.25">
      <c r="A1127" t="str">
        <f>INDEX(Mæglere!A:A,MATCH(B1127,Mæglere!B:B,0))</f>
        <v>Nybolig Thisted</v>
      </c>
      <c r="B1127">
        <v>9</v>
      </c>
      <c r="C1127" t="s">
        <v>118</v>
      </c>
      <c r="D1127">
        <v>1837238</v>
      </c>
      <c r="E1127" t="s">
        <v>233</v>
      </c>
      <c r="F1127" t="s">
        <v>1106</v>
      </c>
      <c r="G1127">
        <v>7752</v>
      </c>
      <c r="H1127" t="s">
        <v>1084</v>
      </c>
      <c r="I1127" s="11">
        <v>44649</v>
      </c>
      <c r="J1127" s="12" t="s">
        <v>240</v>
      </c>
      <c r="K1127" s="12"/>
      <c r="L1127">
        <f t="shared" si="34"/>
        <v>0</v>
      </c>
      <c r="M1127" t="str">
        <f t="shared" si="35"/>
        <v>UPDATE PremiumFakturering SET Kategori = 3, MaeglerKommentar = NULL, Faktureret = 0 WHERE BoligID = 1837238 AND AgentRegID = 9</v>
      </c>
    </row>
    <row r="1128" spans="1:13" x14ac:dyDescent="0.25">
      <c r="A1128" t="str">
        <f>INDEX(Mæglere!A:A,MATCH(B1128,Mæglere!B:B,0))</f>
        <v>Nybolig Thisted</v>
      </c>
      <c r="B1128">
        <v>9</v>
      </c>
      <c r="C1128" t="s">
        <v>118</v>
      </c>
      <c r="D1128">
        <v>1868314</v>
      </c>
      <c r="E1128" t="s">
        <v>233</v>
      </c>
      <c r="F1128" t="s">
        <v>1108</v>
      </c>
      <c r="G1128">
        <v>7700</v>
      </c>
      <c r="H1128" t="s">
        <v>1084</v>
      </c>
      <c r="I1128" s="11">
        <v>44651</v>
      </c>
      <c r="J1128" s="12" t="s">
        <v>236</v>
      </c>
      <c r="K1128" s="12"/>
      <c r="L1128">
        <f t="shared" si="34"/>
        <v>1</v>
      </c>
      <c r="M1128" t="str">
        <f t="shared" si="35"/>
        <v>UPDATE PremiumFakturering SET Kategori = 1, MaeglerKommentar = NULL, Faktureret = 1 WHERE BoligID = 1868314 AND AgentRegID = 9</v>
      </c>
    </row>
    <row r="1129" spans="1:13" x14ac:dyDescent="0.25">
      <c r="A1129" t="str">
        <f>INDEX(Mæglere!A:A,MATCH(B1129,Mæglere!B:B,0))</f>
        <v>Nybolig Thisted</v>
      </c>
      <c r="B1129">
        <v>9</v>
      </c>
      <c r="C1129" t="s">
        <v>118</v>
      </c>
      <c r="D1129">
        <v>1844587</v>
      </c>
      <c r="E1129" t="s">
        <v>233</v>
      </c>
      <c r="F1129" t="s">
        <v>1109</v>
      </c>
      <c r="G1129">
        <v>7700</v>
      </c>
      <c r="H1129" t="s">
        <v>1084</v>
      </c>
      <c r="I1129" s="11">
        <v>44651</v>
      </c>
      <c r="J1129" s="12" t="s">
        <v>236</v>
      </c>
      <c r="K1129" s="12"/>
      <c r="L1129">
        <f t="shared" si="34"/>
        <v>1</v>
      </c>
      <c r="M1129" t="str">
        <f t="shared" si="35"/>
        <v>UPDATE PremiumFakturering SET Kategori = 1, MaeglerKommentar = NULL, Faktureret = 1 WHERE BoligID = 1844587 AND AgentRegID = 9</v>
      </c>
    </row>
    <row r="1130" spans="1:13" x14ac:dyDescent="0.25">
      <c r="A1130" t="str">
        <f>INDEX(Mæglere!A:A,MATCH(B1130,Mæglere!B:B,0))</f>
        <v>Nybolig Thisted</v>
      </c>
      <c r="B1130">
        <v>9</v>
      </c>
      <c r="C1130" t="s">
        <v>118</v>
      </c>
      <c r="D1130">
        <v>1761363</v>
      </c>
      <c r="E1130" t="s">
        <v>246</v>
      </c>
      <c r="F1130" t="s">
        <v>1110</v>
      </c>
      <c r="G1130">
        <v>7700</v>
      </c>
      <c r="H1130" t="s">
        <v>1084</v>
      </c>
      <c r="I1130" s="11">
        <v>44651</v>
      </c>
      <c r="J1130" s="12" t="s">
        <v>236</v>
      </c>
      <c r="K1130" s="12"/>
      <c r="L1130">
        <f t="shared" si="34"/>
        <v>1</v>
      </c>
      <c r="M1130" t="str">
        <f t="shared" si="35"/>
        <v>UPDATE PremiumFakturering SET Kategori = 1, MaeglerKommentar = NULL, Faktureret = 1 WHERE BoligID = 1761363 AND AgentRegID = 9</v>
      </c>
    </row>
    <row r="1131" spans="1:13" x14ac:dyDescent="0.25">
      <c r="A1131" t="str">
        <f>INDEX(Mæglere!A:A,MATCH(B1131,Mæglere!B:B,0))</f>
        <v>Nybolig Thisted</v>
      </c>
      <c r="B1131">
        <v>9</v>
      </c>
      <c r="C1131" t="s">
        <v>118</v>
      </c>
      <c r="D1131">
        <v>1787724</v>
      </c>
      <c r="E1131" t="s">
        <v>233</v>
      </c>
      <c r="F1131" t="s">
        <v>1111</v>
      </c>
      <c r="G1131">
        <v>7700</v>
      </c>
      <c r="H1131" t="s">
        <v>1084</v>
      </c>
      <c r="I1131" s="11">
        <v>44651</v>
      </c>
      <c r="J1131" s="12" t="s">
        <v>240</v>
      </c>
      <c r="K1131" s="12"/>
      <c r="L1131">
        <f t="shared" si="34"/>
        <v>0</v>
      </c>
      <c r="M1131" t="str">
        <f t="shared" si="35"/>
        <v>UPDATE PremiumFakturering SET Kategori = 3, MaeglerKommentar = NULL, Faktureret = 0 WHERE BoligID = 1787724 AND AgentRegID = 9</v>
      </c>
    </row>
    <row r="1132" spans="1:13" x14ac:dyDescent="0.25">
      <c r="A1132" t="str">
        <f>INDEX(Mæglere!A:A,MATCH(B1132,Mæglere!B:B,0))</f>
        <v>Nybolig Vejle</v>
      </c>
      <c r="B1132">
        <v>673</v>
      </c>
      <c r="C1132" t="s">
        <v>119</v>
      </c>
      <c r="D1132">
        <v>1668585</v>
      </c>
      <c r="E1132" t="s">
        <v>233</v>
      </c>
      <c r="F1132" t="s">
        <v>1521</v>
      </c>
      <c r="G1132">
        <v>7100</v>
      </c>
      <c r="H1132" t="s">
        <v>500</v>
      </c>
      <c r="I1132" s="11">
        <v>44481</v>
      </c>
      <c r="J1132" s="12" t="s">
        <v>244</v>
      </c>
      <c r="K1132" s="12"/>
      <c r="L1132">
        <f t="shared" si="34"/>
        <v>0</v>
      </c>
      <c r="M1132" t="str">
        <f t="shared" si="35"/>
        <v>UPDATE PremiumFakturering SET Kategori = 2, MaeglerKommentar = NULL, Faktureret = 0 WHERE BoligID = 1668585 AND AgentRegID = 673</v>
      </c>
    </row>
    <row r="1133" spans="1:13" x14ac:dyDescent="0.25">
      <c r="A1133" t="str">
        <f>INDEX(Mæglere!A:A,MATCH(B1133,Mæglere!B:B,0))</f>
        <v>Nybolig Vejle</v>
      </c>
      <c r="B1133">
        <v>673</v>
      </c>
      <c r="C1133" t="s">
        <v>119</v>
      </c>
      <c r="D1133">
        <v>1853438</v>
      </c>
      <c r="E1133" t="s">
        <v>233</v>
      </c>
      <c r="F1133" t="s">
        <v>1522</v>
      </c>
      <c r="G1133">
        <v>7100</v>
      </c>
      <c r="H1133" t="s">
        <v>500</v>
      </c>
      <c r="I1133" s="11">
        <v>44610</v>
      </c>
      <c r="J1133" s="12" t="s">
        <v>244</v>
      </c>
      <c r="K1133" s="12"/>
      <c r="L1133">
        <f t="shared" si="34"/>
        <v>0</v>
      </c>
      <c r="M1133" t="str">
        <f t="shared" si="35"/>
        <v>UPDATE PremiumFakturering SET Kategori = 2, MaeglerKommentar = NULL, Faktureret = 0 WHERE BoligID = 1853438 AND AgentRegID = 673</v>
      </c>
    </row>
    <row r="1134" spans="1:13" x14ac:dyDescent="0.25">
      <c r="A1134" t="str">
        <f>INDEX(Mæglere!A:A,MATCH(B1134,Mæglere!B:B,0))</f>
        <v>Nybolig Vejle</v>
      </c>
      <c r="B1134">
        <v>673</v>
      </c>
      <c r="C1134" t="s">
        <v>119</v>
      </c>
      <c r="D1134">
        <v>1824262</v>
      </c>
      <c r="E1134" t="s">
        <v>233</v>
      </c>
      <c r="F1134" t="s">
        <v>1523</v>
      </c>
      <c r="G1134">
        <v>7100</v>
      </c>
      <c r="H1134" t="s">
        <v>500</v>
      </c>
      <c r="I1134" s="11">
        <v>44616</v>
      </c>
      <c r="J1134" s="12" t="s">
        <v>244</v>
      </c>
      <c r="K1134" s="12"/>
      <c r="L1134">
        <f t="shared" si="34"/>
        <v>0</v>
      </c>
      <c r="M1134" t="str">
        <f t="shared" si="35"/>
        <v>UPDATE PremiumFakturering SET Kategori = 2, MaeglerKommentar = NULL, Faktureret = 0 WHERE BoligID = 1824262 AND AgentRegID = 673</v>
      </c>
    </row>
    <row r="1135" spans="1:13" x14ac:dyDescent="0.25">
      <c r="A1135" t="str">
        <f>INDEX(Mæglere!A:A,MATCH(B1135,Mæglere!B:B,0))</f>
        <v>Nybolig Vejle</v>
      </c>
      <c r="B1135">
        <v>673</v>
      </c>
      <c r="C1135" t="s">
        <v>119</v>
      </c>
      <c r="D1135">
        <v>1867716</v>
      </c>
      <c r="E1135" t="s">
        <v>233</v>
      </c>
      <c r="F1135" t="s">
        <v>1524</v>
      </c>
      <c r="G1135">
        <v>7100</v>
      </c>
      <c r="H1135" t="s">
        <v>500</v>
      </c>
      <c r="I1135" s="11">
        <v>44627</v>
      </c>
      <c r="J1135" s="12" t="s">
        <v>244</v>
      </c>
      <c r="K1135" s="12"/>
      <c r="L1135">
        <f t="shared" si="34"/>
        <v>0</v>
      </c>
      <c r="M1135" t="str">
        <f t="shared" si="35"/>
        <v>UPDATE PremiumFakturering SET Kategori = 2, MaeglerKommentar = NULL, Faktureret = 0 WHERE BoligID = 1867716 AND AgentRegID = 673</v>
      </c>
    </row>
    <row r="1136" spans="1:13" x14ac:dyDescent="0.25">
      <c r="A1136" t="str">
        <f>INDEX(Mæglere!A:A,MATCH(B1136,Mæglere!B:B,0))</f>
        <v>Nybolig Vejle</v>
      </c>
      <c r="B1136">
        <v>673</v>
      </c>
      <c r="C1136" t="s">
        <v>119</v>
      </c>
      <c r="D1136">
        <v>1830708</v>
      </c>
      <c r="E1136" t="s">
        <v>233</v>
      </c>
      <c r="F1136" t="s">
        <v>1525</v>
      </c>
      <c r="G1136">
        <v>7182</v>
      </c>
      <c r="H1136" t="s">
        <v>500</v>
      </c>
      <c r="I1136" s="11">
        <v>44627</v>
      </c>
      <c r="J1136" s="12" t="s">
        <v>244</v>
      </c>
      <c r="K1136" s="12"/>
      <c r="L1136">
        <f t="shared" si="34"/>
        <v>0</v>
      </c>
      <c r="M1136" t="str">
        <f t="shared" si="35"/>
        <v>UPDATE PremiumFakturering SET Kategori = 2, MaeglerKommentar = NULL, Faktureret = 0 WHERE BoligID = 1830708 AND AgentRegID = 673</v>
      </c>
    </row>
    <row r="1137" spans="1:13" x14ac:dyDescent="0.25">
      <c r="A1137" t="str">
        <f>INDEX(Mæglere!A:A,MATCH(B1137,Mæglere!B:B,0))</f>
        <v>Nybolig Vejle</v>
      </c>
      <c r="B1137">
        <v>673</v>
      </c>
      <c r="C1137" t="s">
        <v>119</v>
      </c>
      <c r="D1137">
        <v>1842359</v>
      </c>
      <c r="E1137" t="s">
        <v>233</v>
      </c>
      <c r="F1137" t="s">
        <v>1526</v>
      </c>
      <c r="G1137">
        <v>7100</v>
      </c>
      <c r="H1137" t="s">
        <v>500</v>
      </c>
      <c r="I1137" s="11">
        <v>44630</v>
      </c>
      <c r="J1137" s="12" t="s">
        <v>244</v>
      </c>
      <c r="K1137" s="12"/>
      <c r="L1137">
        <f t="shared" si="34"/>
        <v>0</v>
      </c>
      <c r="M1137" t="str">
        <f t="shared" si="35"/>
        <v>UPDATE PremiumFakturering SET Kategori = 2, MaeglerKommentar = NULL, Faktureret = 0 WHERE BoligID = 1842359 AND AgentRegID = 673</v>
      </c>
    </row>
    <row r="1138" spans="1:13" x14ac:dyDescent="0.25">
      <c r="A1138" t="str">
        <f>INDEX(Mæglere!A:A,MATCH(B1138,Mæglere!B:B,0))</f>
        <v>Nybolig Vejle</v>
      </c>
      <c r="B1138">
        <v>673</v>
      </c>
      <c r="C1138" t="s">
        <v>119</v>
      </c>
      <c r="D1138">
        <v>1784570</v>
      </c>
      <c r="E1138" t="s">
        <v>233</v>
      </c>
      <c r="F1138" t="s">
        <v>1527</v>
      </c>
      <c r="G1138">
        <v>7100</v>
      </c>
      <c r="H1138" t="s">
        <v>500</v>
      </c>
      <c r="I1138" s="11">
        <v>44634</v>
      </c>
      <c r="J1138" s="12" t="s">
        <v>244</v>
      </c>
      <c r="K1138" s="12"/>
      <c r="L1138">
        <f t="shared" si="34"/>
        <v>0</v>
      </c>
      <c r="M1138" t="str">
        <f t="shared" si="35"/>
        <v>UPDATE PremiumFakturering SET Kategori = 2, MaeglerKommentar = NULL, Faktureret = 0 WHERE BoligID = 1784570 AND AgentRegID = 673</v>
      </c>
    </row>
    <row r="1139" spans="1:13" x14ac:dyDescent="0.25">
      <c r="A1139" t="str">
        <f>INDEX(Mæglere!A:A,MATCH(B1139,Mæglere!B:B,0))</f>
        <v>Nybolig Vejle</v>
      </c>
      <c r="B1139">
        <v>673</v>
      </c>
      <c r="C1139" t="s">
        <v>119</v>
      </c>
      <c r="D1139">
        <v>1867320</v>
      </c>
      <c r="E1139" t="s">
        <v>255</v>
      </c>
      <c r="F1139" t="s">
        <v>1528</v>
      </c>
      <c r="G1139">
        <v>7100</v>
      </c>
      <c r="H1139" t="s">
        <v>500</v>
      </c>
      <c r="I1139" s="11">
        <v>44637</v>
      </c>
      <c r="J1139" s="12" t="s">
        <v>244</v>
      </c>
      <c r="K1139" s="12"/>
      <c r="L1139">
        <f t="shared" si="34"/>
        <v>0</v>
      </c>
      <c r="M1139" t="str">
        <f t="shared" si="35"/>
        <v>UPDATE PremiumFakturering SET Kategori = 2, MaeglerKommentar = NULL, Faktureret = 0 WHERE BoligID = 1867320 AND AgentRegID = 673</v>
      </c>
    </row>
    <row r="1140" spans="1:13" x14ac:dyDescent="0.25">
      <c r="A1140" t="str">
        <f>INDEX(Mæglere!A:A,MATCH(B1140,Mæglere!B:B,0))</f>
        <v>Nybolig Vejle</v>
      </c>
      <c r="B1140">
        <v>673</v>
      </c>
      <c r="C1140" t="s">
        <v>119</v>
      </c>
      <c r="D1140">
        <v>1829698</v>
      </c>
      <c r="E1140" t="s">
        <v>233</v>
      </c>
      <c r="F1140" t="s">
        <v>1529</v>
      </c>
      <c r="G1140">
        <v>7120</v>
      </c>
      <c r="H1140" t="s">
        <v>500</v>
      </c>
      <c r="I1140" s="11">
        <v>44639</v>
      </c>
      <c r="J1140" s="12" t="s">
        <v>244</v>
      </c>
      <c r="K1140" s="12"/>
      <c r="L1140">
        <f t="shared" si="34"/>
        <v>0</v>
      </c>
      <c r="M1140" t="str">
        <f t="shared" si="35"/>
        <v>UPDATE PremiumFakturering SET Kategori = 2, MaeglerKommentar = NULL, Faktureret = 0 WHERE BoligID = 1829698 AND AgentRegID = 673</v>
      </c>
    </row>
    <row r="1141" spans="1:13" x14ac:dyDescent="0.25">
      <c r="A1141" t="str">
        <f>INDEX(Mæglere!A:A,MATCH(B1141,Mæglere!B:B,0))</f>
        <v>Nybolig Vejle</v>
      </c>
      <c r="B1141">
        <v>673</v>
      </c>
      <c r="C1141" t="s">
        <v>119</v>
      </c>
      <c r="D1141">
        <v>1866648</v>
      </c>
      <c r="E1141" t="s">
        <v>255</v>
      </c>
      <c r="F1141" t="s">
        <v>1530</v>
      </c>
      <c r="G1141">
        <v>7100</v>
      </c>
      <c r="H1141" t="s">
        <v>500</v>
      </c>
      <c r="I1141" s="11">
        <v>44641</v>
      </c>
      <c r="J1141" s="12" t="s">
        <v>244</v>
      </c>
      <c r="K1141" s="12"/>
      <c r="L1141">
        <f t="shared" si="34"/>
        <v>0</v>
      </c>
      <c r="M1141" t="str">
        <f t="shared" si="35"/>
        <v>UPDATE PremiumFakturering SET Kategori = 2, MaeglerKommentar = NULL, Faktureret = 0 WHERE BoligID = 1866648 AND AgentRegID = 673</v>
      </c>
    </row>
    <row r="1142" spans="1:13" x14ac:dyDescent="0.25">
      <c r="A1142" t="str">
        <f>INDEX(Mæglere!A:A,MATCH(B1142,Mæglere!B:B,0))</f>
        <v>Nybolig Vejle</v>
      </c>
      <c r="B1142">
        <v>673</v>
      </c>
      <c r="C1142" t="s">
        <v>119</v>
      </c>
      <c r="D1142">
        <v>1875005</v>
      </c>
      <c r="E1142" t="s">
        <v>233</v>
      </c>
      <c r="F1142" t="s">
        <v>1531</v>
      </c>
      <c r="G1142">
        <v>7100</v>
      </c>
      <c r="H1142" t="s">
        <v>500</v>
      </c>
      <c r="I1142" s="11">
        <v>44644</v>
      </c>
      <c r="J1142" s="12" t="s">
        <v>244</v>
      </c>
      <c r="K1142" s="12"/>
      <c r="L1142">
        <f t="shared" si="34"/>
        <v>0</v>
      </c>
      <c r="M1142" t="str">
        <f t="shared" si="35"/>
        <v>UPDATE PremiumFakturering SET Kategori = 2, MaeglerKommentar = NULL, Faktureret = 0 WHERE BoligID = 1875005 AND AgentRegID = 673</v>
      </c>
    </row>
    <row r="1143" spans="1:13" x14ac:dyDescent="0.25">
      <c r="A1143" t="str">
        <f>INDEX(Mæglere!A:A,MATCH(B1143,Mæglere!B:B,0))</f>
        <v>Nybolig Vejle</v>
      </c>
      <c r="B1143">
        <v>673</v>
      </c>
      <c r="C1143" t="s">
        <v>119</v>
      </c>
      <c r="D1143">
        <v>1866349</v>
      </c>
      <c r="E1143" t="s">
        <v>255</v>
      </c>
      <c r="F1143" t="s">
        <v>1532</v>
      </c>
      <c r="G1143">
        <v>7100</v>
      </c>
      <c r="H1143" t="s">
        <v>500</v>
      </c>
      <c r="I1143" s="11">
        <v>44645</v>
      </c>
      <c r="J1143" s="12" t="s">
        <v>244</v>
      </c>
      <c r="K1143" s="12"/>
      <c r="L1143">
        <f t="shared" si="34"/>
        <v>0</v>
      </c>
      <c r="M1143" t="str">
        <f t="shared" si="35"/>
        <v>UPDATE PremiumFakturering SET Kategori = 2, MaeglerKommentar = NULL, Faktureret = 0 WHERE BoligID = 1866349 AND AgentRegID = 673</v>
      </c>
    </row>
    <row r="1144" spans="1:13" x14ac:dyDescent="0.25">
      <c r="A1144" t="str">
        <f>INDEX(Mæglere!A:A,MATCH(B1144,Mæglere!B:B,0))</f>
        <v>Nybolig Vesthimmerland (Løgstør)</v>
      </c>
      <c r="B1144">
        <v>168</v>
      </c>
      <c r="C1144" t="s">
        <v>120</v>
      </c>
      <c r="D1144">
        <v>1625627</v>
      </c>
      <c r="E1144" t="s">
        <v>297</v>
      </c>
      <c r="F1144" t="s">
        <v>1155</v>
      </c>
      <c r="G1144">
        <v>9670</v>
      </c>
      <c r="H1144" t="s">
        <v>1114</v>
      </c>
      <c r="I1144" s="11">
        <v>44622</v>
      </c>
      <c r="J1144" s="12" t="s">
        <v>240</v>
      </c>
      <c r="K1144" s="12"/>
      <c r="L1144">
        <f t="shared" si="34"/>
        <v>0</v>
      </c>
      <c r="M1144" t="str">
        <f t="shared" si="35"/>
        <v>UPDATE PremiumFakturering SET Kategori = 3, MaeglerKommentar = NULL, Faktureret = 0 WHERE BoligID = 1625627 AND AgentRegID = 168</v>
      </c>
    </row>
    <row r="1145" spans="1:13" x14ac:dyDescent="0.25">
      <c r="A1145" t="str">
        <f>INDEX(Mæglere!A:A,MATCH(B1145,Mæglere!B:B,0))</f>
        <v>Nybolig Vesthimmerland (Løgstør)</v>
      </c>
      <c r="B1145">
        <v>168</v>
      </c>
      <c r="C1145" t="s">
        <v>120</v>
      </c>
      <c r="D1145">
        <v>1446212</v>
      </c>
      <c r="E1145" t="s">
        <v>233</v>
      </c>
      <c r="F1145" t="s">
        <v>1156</v>
      </c>
      <c r="G1145">
        <v>9681</v>
      </c>
      <c r="H1145" t="s">
        <v>1114</v>
      </c>
      <c r="I1145" s="11">
        <v>44623</v>
      </c>
      <c r="J1145" s="12" t="s">
        <v>240</v>
      </c>
      <c r="K1145" s="12"/>
      <c r="L1145">
        <f t="shared" si="34"/>
        <v>0</v>
      </c>
      <c r="M1145" t="str">
        <f t="shared" si="35"/>
        <v>UPDATE PremiumFakturering SET Kategori = 3, MaeglerKommentar = NULL, Faktureret = 0 WHERE BoligID = 1446212 AND AgentRegID = 168</v>
      </c>
    </row>
    <row r="1146" spans="1:13" x14ac:dyDescent="0.25">
      <c r="A1146" t="str">
        <f>INDEX(Mæglere!A:A,MATCH(B1146,Mæglere!B:B,0))</f>
        <v>Nybolig Vesthimmerland (Løgstør)</v>
      </c>
      <c r="B1146">
        <v>168</v>
      </c>
      <c r="C1146" t="s">
        <v>120</v>
      </c>
      <c r="D1146">
        <v>1796262</v>
      </c>
      <c r="E1146" t="s">
        <v>233</v>
      </c>
      <c r="F1146" t="s">
        <v>1157</v>
      </c>
      <c r="G1146">
        <v>9670</v>
      </c>
      <c r="H1146" t="s">
        <v>1114</v>
      </c>
      <c r="I1146" s="11">
        <v>44628</v>
      </c>
      <c r="J1146" s="12" t="s">
        <v>277</v>
      </c>
      <c r="K1146" s="12"/>
      <c r="L1146">
        <f t="shared" si="34"/>
        <v>0</v>
      </c>
      <c r="M1146" t="str">
        <f t="shared" si="35"/>
        <v>UPDATE PremiumFakturering SET Kategori = 5, MaeglerKommentar = NULL, Faktureret = 0 WHERE BoligID = 1796262 AND AgentRegID = 168</v>
      </c>
    </row>
    <row r="1147" spans="1:13" x14ac:dyDescent="0.25">
      <c r="A1147" t="str">
        <f>INDEX(Mæglere!A:A,MATCH(B1147,Mæglere!B:B,0))</f>
        <v>Nybolig Vesthimmerland (Aars)</v>
      </c>
      <c r="B1147">
        <v>835</v>
      </c>
      <c r="C1147" t="s">
        <v>1112</v>
      </c>
      <c r="D1147">
        <v>1827115</v>
      </c>
      <c r="E1147" t="s">
        <v>233</v>
      </c>
      <c r="F1147" t="s">
        <v>1113</v>
      </c>
      <c r="G1147">
        <v>9631</v>
      </c>
      <c r="H1147" t="s">
        <v>1114</v>
      </c>
      <c r="I1147" s="11">
        <v>44627</v>
      </c>
      <c r="J1147" s="12" t="s">
        <v>236</v>
      </c>
      <c r="K1147" s="12"/>
      <c r="L1147">
        <f t="shared" si="34"/>
        <v>1</v>
      </c>
      <c r="M1147" t="str">
        <f t="shared" si="35"/>
        <v>UPDATE PremiumFakturering SET Kategori = 1, MaeglerKommentar = NULL, Faktureret = 1 WHERE BoligID = 1827115 AND AgentRegID = 835</v>
      </c>
    </row>
    <row r="1148" spans="1:13" x14ac:dyDescent="0.25">
      <c r="A1148" t="str">
        <f>INDEX(Mæglere!A:A,MATCH(B1148,Mæglere!B:B,0))</f>
        <v>Nybolig Vesthimmerland (Aars)</v>
      </c>
      <c r="B1148">
        <v>835</v>
      </c>
      <c r="C1148" t="s">
        <v>1112</v>
      </c>
      <c r="D1148">
        <v>1871073</v>
      </c>
      <c r="E1148" t="s">
        <v>252</v>
      </c>
      <c r="F1148" t="s">
        <v>1115</v>
      </c>
      <c r="G1148">
        <v>9640</v>
      </c>
      <c r="H1148" t="s">
        <v>1114</v>
      </c>
      <c r="I1148" s="11">
        <v>44629</v>
      </c>
      <c r="J1148" s="12" t="s">
        <v>240</v>
      </c>
      <c r="K1148" s="12"/>
      <c r="L1148">
        <f t="shared" si="34"/>
        <v>0</v>
      </c>
      <c r="M1148" t="str">
        <f t="shared" si="35"/>
        <v>UPDATE PremiumFakturering SET Kategori = 3, MaeglerKommentar = NULL, Faktureret = 0 WHERE BoligID = 1871073 AND AgentRegID = 835</v>
      </c>
    </row>
    <row r="1149" spans="1:13" x14ac:dyDescent="0.25">
      <c r="A1149" t="str">
        <f>INDEX(Mæglere!A:A,MATCH(B1149,Mæglere!B:B,0))</f>
        <v>Nybolig Vesthimmerland (Aars)</v>
      </c>
      <c r="B1149">
        <v>835</v>
      </c>
      <c r="C1149" t="s">
        <v>1112</v>
      </c>
      <c r="D1149">
        <v>1845938</v>
      </c>
      <c r="E1149" t="s">
        <v>233</v>
      </c>
      <c r="F1149" t="s">
        <v>1116</v>
      </c>
      <c r="G1149">
        <v>9600</v>
      </c>
      <c r="H1149" t="s">
        <v>1114</v>
      </c>
      <c r="I1149" s="11">
        <v>44630</v>
      </c>
      <c r="J1149" s="12" t="s">
        <v>236</v>
      </c>
      <c r="K1149" s="12"/>
      <c r="L1149">
        <f t="shared" si="34"/>
        <v>1</v>
      </c>
      <c r="M1149" t="str">
        <f t="shared" si="35"/>
        <v>UPDATE PremiumFakturering SET Kategori = 1, MaeglerKommentar = NULL, Faktureret = 1 WHERE BoligID = 1845938 AND AgentRegID = 835</v>
      </c>
    </row>
    <row r="1150" spans="1:13" x14ac:dyDescent="0.25">
      <c r="A1150" t="str">
        <f>INDEX(Mæglere!A:A,MATCH(B1150,Mæglere!B:B,0))</f>
        <v>Nybolig Vesthimmerland (Aars)</v>
      </c>
      <c r="B1150">
        <v>835</v>
      </c>
      <c r="C1150" t="s">
        <v>1112</v>
      </c>
      <c r="D1150">
        <v>1866357</v>
      </c>
      <c r="E1150" t="s">
        <v>233</v>
      </c>
      <c r="F1150" t="s">
        <v>1117</v>
      </c>
      <c r="G1150">
        <v>9600</v>
      </c>
      <c r="H1150" t="s">
        <v>1114</v>
      </c>
      <c r="I1150" s="11">
        <v>44637</v>
      </c>
      <c r="J1150" s="12" t="s">
        <v>236</v>
      </c>
      <c r="K1150" s="12"/>
      <c r="L1150">
        <f t="shared" si="34"/>
        <v>1</v>
      </c>
      <c r="M1150" t="str">
        <f t="shared" si="35"/>
        <v>UPDATE PremiumFakturering SET Kategori = 1, MaeglerKommentar = NULL, Faktureret = 1 WHERE BoligID = 1866357 AND AgentRegID = 835</v>
      </c>
    </row>
    <row r="1151" spans="1:13" x14ac:dyDescent="0.25">
      <c r="A1151" t="str">
        <f>INDEX(Mæglere!A:A,MATCH(B1151,Mæglere!B:B,0))</f>
        <v>Nybolig Vesthimmerland (Aars)</v>
      </c>
      <c r="B1151">
        <v>835</v>
      </c>
      <c r="C1151" t="s">
        <v>1112</v>
      </c>
      <c r="D1151">
        <v>1804471</v>
      </c>
      <c r="E1151" t="s">
        <v>233</v>
      </c>
      <c r="F1151" t="s">
        <v>1118</v>
      </c>
      <c r="G1151">
        <v>9600</v>
      </c>
      <c r="H1151" t="s">
        <v>1114</v>
      </c>
      <c r="I1151" s="11">
        <v>44641</v>
      </c>
      <c r="J1151" s="12" t="s">
        <v>240</v>
      </c>
      <c r="K1151" s="12"/>
      <c r="L1151">
        <f t="shared" si="34"/>
        <v>0</v>
      </c>
      <c r="M1151" t="str">
        <f t="shared" si="35"/>
        <v>UPDATE PremiumFakturering SET Kategori = 3, MaeglerKommentar = NULL, Faktureret = 0 WHERE BoligID = 1804471 AND AgentRegID = 835</v>
      </c>
    </row>
    <row r="1152" spans="1:13" x14ac:dyDescent="0.25">
      <c r="A1152" t="str">
        <f>INDEX(Mæglere!A:A,MATCH(B1152,Mæglere!B:B,0))</f>
        <v>Nybolig Vesthimmerland (Aars)</v>
      </c>
      <c r="B1152">
        <v>835</v>
      </c>
      <c r="C1152" t="s">
        <v>1112</v>
      </c>
      <c r="D1152">
        <v>1796733</v>
      </c>
      <c r="E1152" t="s">
        <v>252</v>
      </c>
      <c r="F1152" t="s">
        <v>1119</v>
      </c>
      <c r="G1152">
        <v>9600</v>
      </c>
      <c r="H1152" t="s">
        <v>1114</v>
      </c>
      <c r="I1152" s="11">
        <v>44641</v>
      </c>
      <c r="J1152" s="12" t="s">
        <v>236</v>
      </c>
      <c r="K1152" s="12"/>
      <c r="L1152">
        <f t="shared" si="34"/>
        <v>1</v>
      </c>
      <c r="M1152" t="str">
        <f t="shared" si="35"/>
        <v>UPDATE PremiumFakturering SET Kategori = 1, MaeglerKommentar = NULL, Faktureret = 1 WHERE BoligID = 1796733 AND AgentRegID = 835</v>
      </c>
    </row>
    <row r="1153" spans="1:13" x14ac:dyDescent="0.25">
      <c r="A1153" t="str">
        <f>INDEX(Mæglere!A:A,MATCH(B1153,Mæglere!B:B,0))</f>
        <v>Nybolig Vesthimmerland (Aars)</v>
      </c>
      <c r="B1153">
        <v>835</v>
      </c>
      <c r="C1153" t="s">
        <v>1112</v>
      </c>
      <c r="D1153">
        <v>1810780</v>
      </c>
      <c r="E1153" t="s">
        <v>233</v>
      </c>
      <c r="F1153" t="s">
        <v>1120</v>
      </c>
      <c r="G1153">
        <v>9600</v>
      </c>
      <c r="H1153" t="s">
        <v>1114</v>
      </c>
      <c r="I1153" s="11">
        <v>44643</v>
      </c>
      <c r="J1153" s="12" t="s">
        <v>236</v>
      </c>
      <c r="K1153" s="12"/>
      <c r="L1153">
        <f t="shared" si="34"/>
        <v>1</v>
      </c>
      <c r="M1153" t="str">
        <f t="shared" si="35"/>
        <v>UPDATE PremiumFakturering SET Kategori = 1, MaeglerKommentar = NULL, Faktureret = 1 WHERE BoligID = 1810780 AND AgentRegID = 835</v>
      </c>
    </row>
    <row r="1154" spans="1:13" x14ac:dyDescent="0.25">
      <c r="A1154" t="str">
        <f>INDEX(Mæglere!A:A,MATCH(B1154,Mæglere!B:B,0))</f>
        <v>Nybolig Vesthimmerland (Aars)</v>
      </c>
      <c r="B1154">
        <v>835</v>
      </c>
      <c r="C1154" t="s">
        <v>1112</v>
      </c>
      <c r="D1154">
        <v>1857617</v>
      </c>
      <c r="E1154" t="s">
        <v>233</v>
      </c>
      <c r="F1154" t="s">
        <v>1121</v>
      </c>
      <c r="G1154">
        <v>9600</v>
      </c>
      <c r="H1154" t="s">
        <v>1114</v>
      </c>
      <c r="I1154" s="11">
        <v>44645</v>
      </c>
      <c r="J1154" s="12" t="s">
        <v>236</v>
      </c>
      <c r="K1154" s="12"/>
      <c r="L1154">
        <f t="shared" si="34"/>
        <v>1</v>
      </c>
      <c r="M1154" t="str">
        <f t="shared" si="35"/>
        <v>UPDATE PremiumFakturering SET Kategori = 1, MaeglerKommentar = NULL, Faktureret = 1 WHERE BoligID = 1857617 AND AgentRegID = 835</v>
      </c>
    </row>
    <row r="1155" spans="1:13" x14ac:dyDescent="0.25">
      <c r="A1155" t="str">
        <f>INDEX(Mæglere!A:A,MATCH(B1155,Mæglere!B:B,0))</f>
        <v>Nybolig Vesthimmerland (Aars)</v>
      </c>
      <c r="B1155">
        <v>835</v>
      </c>
      <c r="C1155" t="s">
        <v>1112</v>
      </c>
      <c r="D1155">
        <v>1874114</v>
      </c>
      <c r="E1155" t="s">
        <v>233</v>
      </c>
      <c r="F1155" t="s">
        <v>1122</v>
      </c>
      <c r="G1155">
        <v>9600</v>
      </c>
      <c r="H1155" t="s">
        <v>1114</v>
      </c>
      <c r="I1155" s="11">
        <v>44649</v>
      </c>
      <c r="J1155" s="12" t="s">
        <v>236</v>
      </c>
      <c r="K1155" s="12"/>
      <c r="L1155">
        <f t="shared" ref="L1155:L1185" si="36">IF(J1155="1 - Solgt",1,0)</f>
        <v>1</v>
      </c>
      <c r="M1155" t="str">
        <f t="shared" ref="M1155:M1185" si="37">IF(OR(K1155="",LEFT(J1155,1)=1),"UPDATE PremiumFakturering SET Kategori = "&amp;LEFT(J1155,1)&amp;", MaeglerKommentar = NULL, Faktureret = "&amp;L1155&amp;" WHERE BoligID = "&amp;D1155&amp;" AND AgentRegID = "&amp;B1155,"UPDATE PremiumFakturering SET Kategori = "&amp;LEFT(J1155,1)&amp;", MaeglerKommentar = '"&amp;K1155&amp;"', Faktureret = "&amp;L1155&amp;" WHERE BoligID = "&amp;D1155&amp;" AND AgentRegID = "&amp;B1155)</f>
        <v>UPDATE PremiumFakturering SET Kategori = 1, MaeglerKommentar = NULL, Faktureret = 1 WHERE BoligID = 1874114 AND AgentRegID = 835</v>
      </c>
    </row>
    <row r="1156" spans="1:13" x14ac:dyDescent="0.25">
      <c r="A1156" t="str">
        <f>INDEX(Mæglere!A:A,MATCH(B1156,Mæglere!B:B,0))</f>
        <v>Paulun</v>
      </c>
      <c r="B1156">
        <v>25793</v>
      </c>
      <c r="C1156" t="s">
        <v>121</v>
      </c>
      <c r="D1156">
        <v>1857852</v>
      </c>
      <c r="E1156" t="s">
        <v>255</v>
      </c>
      <c r="F1156" t="s">
        <v>1372</v>
      </c>
      <c r="G1156">
        <v>1313</v>
      </c>
      <c r="H1156" t="s">
        <v>405</v>
      </c>
      <c r="I1156" s="11">
        <v>44628</v>
      </c>
      <c r="J1156" s="12" t="s">
        <v>236</v>
      </c>
      <c r="K1156" s="12"/>
      <c r="L1156">
        <f t="shared" si="36"/>
        <v>1</v>
      </c>
      <c r="M1156" t="str">
        <f t="shared" si="37"/>
        <v>UPDATE PremiumFakturering SET Kategori = 1, MaeglerKommentar = NULL, Faktureret = 1 WHERE BoligID = 1857852 AND AgentRegID = 25793</v>
      </c>
    </row>
    <row r="1157" spans="1:13" x14ac:dyDescent="0.25">
      <c r="A1157" t="str">
        <f>INDEX(Mæglere!A:A,MATCH(B1157,Mæglere!B:B,0))</f>
        <v>Paulun</v>
      </c>
      <c r="B1157">
        <v>25793</v>
      </c>
      <c r="C1157" t="s">
        <v>121</v>
      </c>
      <c r="D1157">
        <v>1858266</v>
      </c>
      <c r="E1157" t="s">
        <v>255</v>
      </c>
      <c r="F1157" t="s">
        <v>1371</v>
      </c>
      <c r="G1157">
        <v>1358</v>
      </c>
      <c r="H1157" t="s">
        <v>405</v>
      </c>
      <c r="I1157" s="11">
        <v>44628</v>
      </c>
      <c r="J1157" s="12" t="s">
        <v>236</v>
      </c>
      <c r="K1157" s="12"/>
      <c r="L1157">
        <f t="shared" si="36"/>
        <v>1</v>
      </c>
      <c r="M1157" t="str">
        <f t="shared" si="37"/>
        <v>UPDATE PremiumFakturering SET Kategori = 1, MaeglerKommentar = NULL, Faktureret = 1 WHERE BoligID = 1858266 AND AgentRegID = 25793</v>
      </c>
    </row>
    <row r="1158" spans="1:13" x14ac:dyDescent="0.25">
      <c r="A1158" t="str">
        <f>INDEX(Mæglere!A:A,MATCH(B1158,Mæglere!B:B,0))</f>
        <v>Paulun</v>
      </c>
      <c r="B1158">
        <v>25793</v>
      </c>
      <c r="C1158" t="s">
        <v>121</v>
      </c>
      <c r="D1158">
        <v>1826374</v>
      </c>
      <c r="E1158" t="s">
        <v>255</v>
      </c>
      <c r="F1158" t="s">
        <v>1373</v>
      </c>
      <c r="G1158">
        <v>1363</v>
      </c>
      <c r="H1158" t="s">
        <v>405</v>
      </c>
      <c r="I1158" s="11">
        <v>44628</v>
      </c>
      <c r="J1158" s="12" t="s">
        <v>240</v>
      </c>
      <c r="K1158" s="12"/>
      <c r="L1158">
        <f t="shared" si="36"/>
        <v>0</v>
      </c>
      <c r="M1158" t="str">
        <f t="shared" si="37"/>
        <v>UPDATE PremiumFakturering SET Kategori = 3, MaeglerKommentar = NULL, Faktureret = 0 WHERE BoligID = 1826374 AND AgentRegID = 25793</v>
      </c>
    </row>
    <row r="1159" spans="1:13" x14ac:dyDescent="0.25">
      <c r="A1159" t="str">
        <f>INDEX(Mæglere!A:A,MATCH(B1159,Mæglere!B:B,0))</f>
        <v>Paulun</v>
      </c>
      <c r="B1159">
        <v>25793</v>
      </c>
      <c r="C1159" t="s">
        <v>121</v>
      </c>
      <c r="D1159">
        <v>1862149</v>
      </c>
      <c r="E1159" t="s">
        <v>255</v>
      </c>
      <c r="F1159" t="s">
        <v>1374</v>
      </c>
      <c r="G1159">
        <v>1366</v>
      </c>
      <c r="H1159" t="s">
        <v>405</v>
      </c>
      <c r="I1159" s="11">
        <v>44630</v>
      </c>
      <c r="J1159" s="12" t="s">
        <v>236</v>
      </c>
      <c r="K1159" s="12"/>
      <c r="L1159">
        <f t="shared" si="36"/>
        <v>1</v>
      </c>
      <c r="M1159" t="str">
        <f t="shared" si="37"/>
        <v>UPDATE PremiumFakturering SET Kategori = 1, MaeglerKommentar = NULL, Faktureret = 1 WHERE BoligID = 1862149 AND AgentRegID = 25793</v>
      </c>
    </row>
    <row r="1160" spans="1:13" x14ac:dyDescent="0.25">
      <c r="A1160" t="str">
        <f>INDEX(Mæglere!A:A,MATCH(B1160,Mæglere!B:B,0))</f>
        <v>RealMæglerne Hallberg Bolig</v>
      </c>
      <c r="B1160">
        <v>551</v>
      </c>
      <c r="C1160" t="s">
        <v>1375</v>
      </c>
      <c r="D1160">
        <v>1847388</v>
      </c>
      <c r="E1160" t="s">
        <v>295</v>
      </c>
      <c r="F1160" t="s">
        <v>1376</v>
      </c>
      <c r="G1160">
        <v>2600</v>
      </c>
      <c r="H1160" t="s">
        <v>1377</v>
      </c>
      <c r="I1160" s="11">
        <v>44610</v>
      </c>
      <c r="J1160" s="12" t="s">
        <v>236</v>
      </c>
      <c r="K1160" s="12"/>
      <c r="L1160">
        <f t="shared" si="36"/>
        <v>1</v>
      </c>
      <c r="M1160" t="str">
        <f t="shared" si="37"/>
        <v>UPDATE PremiumFakturering SET Kategori = 1, MaeglerKommentar = NULL, Faktureret = 1 WHERE BoligID = 1847388 AND AgentRegID = 551</v>
      </c>
    </row>
    <row r="1161" spans="1:13" x14ac:dyDescent="0.25">
      <c r="A1161" t="str">
        <f>INDEX(Mæglere!A:A,MATCH(B1161,Mæglere!B:B,0))</f>
        <v>RealMæglerne Hallberg Bolig</v>
      </c>
      <c r="B1161">
        <v>551</v>
      </c>
      <c r="C1161" t="s">
        <v>1375</v>
      </c>
      <c r="D1161">
        <v>1859839</v>
      </c>
      <c r="E1161" t="s">
        <v>246</v>
      </c>
      <c r="F1161" t="s">
        <v>1378</v>
      </c>
      <c r="G1161">
        <v>2620</v>
      </c>
      <c r="H1161" t="s">
        <v>1379</v>
      </c>
      <c r="I1161" s="11">
        <v>44613</v>
      </c>
      <c r="J1161" s="12" t="s">
        <v>236</v>
      </c>
      <c r="K1161" s="12"/>
      <c r="L1161">
        <f t="shared" si="36"/>
        <v>1</v>
      </c>
      <c r="M1161" t="str">
        <f t="shared" si="37"/>
        <v>UPDATE PremiumFakturering SET Kategori = 1, MaeglerKommentar = NULL, Faktureret = 1 WHERE BoligID = 1859839 AND AgentRegID = 551</v>
      </c>
    </row>
    <row r="1162" spans="1:13" x14ac:dyDescent="0.25">
      <c r="A1162" t="str">
        <f>INDEX(Mæglere!A:A,MATCH(B1162,Mæglere!B:B,0))</f>
        <v>RealMæglerne Hallberg Bolig</v>
      </c>
      <c r="B1162">
        <v>551</v>
      </c>
      <c r="C1162" t="s">
        <v>1375</v>
      </c>
      <c r="D1162">
        <v>1865015</v>
      </c>
      <c r="E1162" t="s">
        <v>295</v>
      </c>
      <c r="F1162" t="s">
        <v>1380</v>
      </c>
      <c r="G1162">
        <v>2600</v>
      </c>
      <c r="H1162" t="s">
        <v>1377</v>
      </c>
      <c r="I1162" s="11">
        <v>44616</v>
      </c>
      <c r="J1162" s="12" t="s">
        <v>236</v>
      </c>
      <c r="K1162" s="12"/>
      <c r="L1162">
        <f t="shared" si="36"/>
        <v>1</v>
      </c>
      <c r="M1162" t="str">
        <f t="shared" si="37"/>
        <v>UPDATE PremiumFakturering SET Kategori = 1, MaeglerKommentar = NULL, Faktureret = 1 WHERE BoligID = 1865015 AND AgentRegID = 551</v>
      </c>
    </row>
    <row r="1163" spans="1:13" x14ac:dyDescent="0.25">
      <c r="A1163" t="str">
        <f>INDEX(Mæglere!A:A,MATCH(B1163,Mæglere!B:B,0))</f>
        <v>RealMæglerne Hallberg Bolig</v>
      </c>
      <c r="B1163">
        <v>551</v>
      </c>
      <c r="C1163" t="s">
        <v>1375</v>
      </c>
      <c r="D1163">
        <v>1865666</v>
      </c>
      <c r="E1163" t="s">
        <v>246</v>
      </c>
      <c r="F1163" t="s">
        <v>1381</v>
      </c>
      <c r="G1163">
        <v>2600</v>
      </c>
      <c r="H1163" t="s">
        <v>1379</v>
      </c>
      <c r="I1163" s="11">
        <v>44620</v>
      </c>
      <c r="J1163" s="12" t="s">
        <v>236</v>
      </c>
      <c r="K1163" s="12"/>
      <c r="L1163">
        <f t="shared" si="36"/>
        <v>1</v>
      </c>
      <c r="M1163" t="str">
        <f t="shared" si="37"/>
        <v>UPDATE PremiumFakturering SET Kategori = 1, MaeglerKommentar = NULL, Faktureret = 1 WHERE BoligID = 1865666 AND AgentRegID = 551</v>
      </c>
    </row>
    <row r="1164" spans="1:13" x14ac:dyDescent="0.25">
      <c r="A1164" t="str">
        <f>INDEX(Mæglere!A:A,MATCH(B1164,Mæglere!B:B,0))</f>
        <v>RealMæglerne Hallberg Bolig</v>
      </c>
      <c r="B1164">
        <v>551</v>
      </c>
      <c r="C1164" t="s">
        <v>1375</v>
      </c>
      <c r="D1164">
        <v>1807578</v>
      </c>
      <c r="E1164" t="s">
        <v>255</v>
      </c>
      <c r="F1164" t="s">
        <v>1382</v>
      </c>
      <c r="G1164">
        <v>2620</v>
      </c>
      <c r="H1164" t="s">
        <v>1379</v>
      </c>
      <c r="I1164" s="11">
        <v>44621</v>
      </c>
      <c r="J1164" s="12" t="s">
        <v>236</v>
      </c>
      <c r="K1164" s="12"/>
      <c r="L1164">
        <f t="shared" si="36"/>
        <v>1</v>
      </c>
      <c r="M1164" t="str">
        <f t="shared" si="37"/>
        <v>UPDATE PremiumFakturering SET Kategori = 1, MaeglerKommentar = NULL, Faktureret = 1 WHERE BoligID = 1807578 AND AgentRegID = 551</v>
      </c>
    </row>
    <row r="1165" spans="1:13" x14ac:dyDescent="0.25">
      <c r="A1165" t="str">
        <f>INDEX(Mæglere!A:A,MATCH(B1165,Mæglere!B:B,0))</f>
        <v>RealMæglerne Hallberg Bolig</v>
      </c>
      <c r="B1165">
        <v>551</v>
      </c>
      <c r="C1165" t="s">
        <v>1375</v>
      </c>
      <c r="D1165">
        <v>1860829</v>
      </c>
      <c r="E1165" t="s">
        <v>233</v>
      </c>
      <c r="F1165" t="s">
        <v>1383</v>
      </c>
      <c r="G1165">
        <v>2600</v>
      </c>
      <c r="H1165" t="s">
        <v>1377</v>
      </c>
      <c r="I1165" s="11">
        <v>44628</v>
      </c>
      <c r="J1165" s="12" t="s">
        <v>236</v>
      </c>
      <c r="K1165" s="12"/>
      <c r="L1165">
        <f t="shared" si="36"/>
        <v>1</v>
      </c>
      <c r="M1165" t="str">
        <f t="shared" si="37"/>
        <v>UPDATE PremiumFakturering SET Kategori = 1, MaeglerKommentar = NULL, Faktureret = 1 WHERE BoligID = 1860829 AND AgentRegID = 551</v>
      </c>
    </row>
    <row r="1166" spans="1:13" x14ac:dyDescent="0.25">
      <c r="A1166" t="str">
        <f>INDEX(Mæglere!A:A,MATCH(B1166,Mæglere!B:B,0))</f>
        <v>RealMæglerne Hallberg Bolig</v>
      </c>
      <c r="B1166">
        <v>551</v>
      </c>
      <c r="C1166" t="s">
        <v>1375</v>
      </c>
      <c r="D1166">
        <v>1859380</v>
      </c>
      <c r="E1166" t="s">
        <v>255</v>
      </c>
      <c r="F1166" t="s">
        <v>1384</v>
      </c>
      <c r="G1166">
        <v>2605</v>
      </c>
      <c r="H1166" t="s">
        <v>987</v>
      </c>
      <c r="I1166" s="11">
        <v>44629</v>
      </c>
      <c r="J1166" s="12" t="s">
        <v>236</v>
      </c>
      <c r="K1166" s="12"/>
      <c r="L1166">
        <f t="shared" si="36"/>
        <v>1</v>
      </c>
      <c r="M1166" t="str">
        <f t="shared" si="37"/>
        <v>UPDATE PremiumFakturering SET Kategori = 1, MaeglerKommentar = NULL, Faktureret = 1 WHERE BoligID = 1859380 AND AgentRegID = 551</v>
      </c>
    </row>
    <row r="1167" spans="1:13" x14ac:dyDescent="0.25">
      <c r="A1167" t="str">
        <f>INDEX(Mæglere!A:A,MATCH(B1167,Mæglere!B:B,0))</f>
        <v>RealMæglerne Hallberg Bolig</v>
      </c>
      <c r="B1167">
        <v>551</v>
      </c>
      <c r="C1167" t="s">
        <v>1375</v>
      </c>
      <c r="D1167">
        <v>1848171</v>
      </c>
      <c r="E1167" t="s">
        <v>233</v>
      </c>
      <c r="F1167" t="s">
        <v>1385</v>
      </c>
      <c r="G1167">
        <v>2600</v>
      </c>
      <c r="H1167" t="s">
        <v>1377</v>
      </c>
      <c r="I1167" s="11">
        <v>44631</v>
      </c>
      <c r="J1167" s="12" t="s">
        <v>236</v>
      </c>
      <c r="K1167" s="12"/>
      <c r="L1167">
        <f t="shared" si="36"/>
        <v>1</v>
      </c>
      <c r="M1167" t="str">
        <f t="shared" si="37"/>
        <v>UPDATE PremiumFakturering SET Kategori = 1, MaeglerKommentar = NULL, Faktureret = 1 WHERE BoligID = 1848171 AND AgentRegID = 551</v>
      </c>
    </row>
    <row r="1168" spans="1:13" x14ac:dyDescent="0.25">
      <c r="A1168" t="str">
        <f>INDEX(Mæglere!A:A,MATCH(B1168,Mæglere!B:B,0))</f>
        <v>RealMæglerne Hallberg Bolig</v>
      </c>
      <c r="B1168">
        <v>551</v>
      </c>
      <c r="C1168" t="s">
        <v>1375</v>
      </c>
      <c r="D1168">
        <v>1864785</v>
      </c>
      <c r="E1168" t="s">
        <v>255</v>
      </c>
      <c r="F1168" t="s">
        <v>1386</v>
      </c>
      <c r="G1168">
        <v>2600</v>
      </c>
      <c r="H1168" t="s">
        <v>1377</v>
      </c>
      <c r="I1168" s="11">
        <v>44631</v>
      </c>
      <c r="J1168" s="12" t="s">
        <v>236</v>
      </c>
      <c r="K1168" s="12"/>
      <c r="L1168">
        <f t="shared" si="36"/>
        <v>1</v>
      </c>
      <c r="M1168" t="str">
        <f t="shared" si="37"/>
        <v>UPDATE PremiumFakturering SET Kategori = 1, MaeglerKommentar = NULL, Faktureret = 1 WHERE BoligID = 1864785 AND AgentRegID = 551</v>
      </c>
    </row>
    <row r="1169" spans="1:13" x14ac:dyDescent="0.25">
      <c r="A1169" t="str">
        <f>INDEX(Mæglere!A:A,MATCH(B1169,Mæglere!B:B,0))</f>
        <v>RealMæglerne Hallberg Bolig</v>
      </c>
      <c r="B1169">
        <v>551</v>
      </c>
      <c r="C1169" t="s">
        <v>1375</v>
      </c>
      <c r="D1169">
        <v>1855664</v>
      </c>
      <c r="E1169" t="s">
        <v>255</v>
      </c>
      <c r="F1169" t="s">
        <v>1387</v>
      </c>
      <c r="G1169">
        <v>2600</v>
      </c>
      <c r="H1169" t="s">
        <v>1377</v>
      </c>
      <c r="I1169" s="11">
        <v>44641</v>
      </c>
      <c r="J1169" s="12" t="s">
        <v>240</v>
      </c>
      <c r="K1169" s="12"/>
      <c r="L1169">
        <f t="shared" si="36"/>
        <v>0</v>
      </c>
      <c r="M1169" t="str">
        <f t="shared" si="37"/>
        <v>UPDATE PremiumFakturering SET Kategori = 3, MaeglerKommentar = NULL, Faktureret = 0 WHERE BoligID = 1855664 AND AgentRegID = 551</v>
      </c>
    </row>
    <row r="1170" spans="1:13" x14ac:dyDescent="0.25">
      <c r="A1170" t="str">
        <f>INDEX(Mæglere!A:A,MATCH(B1170,Mæglere!B:B,0))</f>
        <v>RealMæglerne Hallberg Bolig</v>
      </c>
      <c r="B1170">
        <v>551</v>
      </c>
      <c r="C1170" t="s">
        <v>1375</v>
      </c>
      <c r="D1170">
        <v>1866288</v>
      </c>
      <c r="E1170" t="s">
        <v>255</v>
      </c>
      <c r="F1170" t="s">
        <v>1388</v>
      </c>
      <c r="G1170">
        <v>2605</v>
      </c>
      <c r="H1170" t="s">
        <v>987</v>
      </c>
      <c r="I1170" s="11">
        <v>44643</v>
      </c>
      <c r="J1170" s="12" t="s">
        <v>236</v>
      </c>
      <c r="K1170" s="12"/>
      <c r="L1170">
        <f t="shared" si="36"/>
        <v>1</v>
      </c>
      <c r="M1170" t="str">
        <f t="shared" si="37"/>
        <v>UPDATE PremiumFakturering SET Kategori = 1, MaeglerKommentar = NULL, Faktureret = 1 WHERE BoligID = 1866288 AND AgentRegID = 551</v>
      </c>
    </row>
    <row r="1171" spans="1:13" x14ac:dyDescent="0.25">
      <c r="A1171" t="str">
        <f>INDEX(Mæglere!A:A,MATCH(B1171,Mæglere!B:B,0))</f>
        <v>RealMæglerne Hallberg Bolig</v>
      </c>
      <c r="B1171">
        <v>551</v>
      </c>
      <c r="C1171" t="s">
        <v>1375</v>
      </c>
      <c r="D1171">
        <v>1854859</v>
      </c>
      <c r="E1171" t="s">
        <v>233</v>
      </c>
      <c r="F1171" t="s">
        <v>1389</v>
      </c>
      <c r="G1171">
        <v>2605</v>
      </c>
      <c r="H1171" t="s">
        <v>987</v>
      </c>
      <c r="I1171" s="11">
        <v>44643</v>
      </c>
      <c r="J1171" s="12" t="s">
        <v>236</v>
      </c>
      <c r="K1171" s="12"/>
      <c r="L1171">
        <f t="shared" si="36"/>
        <v>1</v>
      </c>
      <c r="M1171" t="str">
        <f t="shared" si="37"/>
        <v>UPDATE PremiumFakturering SET Kategori = 1, MaeglerKommentar = NULL, Faktureret = 1 WHERE BoligID = 1854859 AND AgentRegID = 551</v>
      </c>
    </row>
    <row r="1172" spans="1:13" x14ac:dyDescent="0.25">
      <c r="A1172" t="str">
        <f>INDEX(Mæglere!A:A,MATCH(B1172,Mæglere!B:B,0))</f>
        <v>RealMæglerne Hallberg Bolig</v>
      </c>
      <c r="B1172">
        <v>551</v>
      </c>
      <c r="C1172" t="s">
        <v>1375</v>
      </c>
      <c r="D1172">
        <v>1874240</v>
      </c>
      <c r="E1172" t="s">
        <v>255</v>
      </c>
      <c r="F1172" t="s">
        <v>1390</v>
      </c>
      <c r="G1172">
        <v>2600</v>
      </c>
      <c r="H1172" t="s">
        <v>1377</v>
      </c>
      <c r="I1172" s="11">
        <v>44644</v>
      </c>
      <c r="J1172" s="12" t="s">
        <v>236</v>
      </c>
      <c r="K1172" s="12"/>
      <c r="L1172">
        <f t="shared" si="36"/>
        <v>1</v>
      </c>
      <c r="M1172" t="str">
        <f t="shared" si="37"/>
        <v>UPDATE PremiumFakturering SET Kategori = 1, MaeglerKommentar = NULL, Faktureret = 1 WHERE BoligID = 1874240 AND AgentRegID = 551</v>
      </c>
    </row>
    <row r="1173" spans="1:13" x14ac:dyDescent="0.25">
      <c r="A1173" t="str">
        <f>INDEX(Mæglere!A:A,MATCH(B1173,Mæglere!B:B,0))</f>
        <v>RealMæglerne Hallberg Bolig</v>
      </c>
      <c r="B1173">
        <v>551</v>
      </c>
      <c r="C1173" t="s">
        <v>1375</v>
      </c>
      <c r="D1173">
        <v>1825412</v>
      </c>
      <c r="E1173" t="s">
        <v>246</v>
      </c>
      <c r="F1173" t="s">
        <v>1391</v>
      </c>
      <c r="G1173">
        <v>2605</v>
      </c>
      <c r="H1173" t="s">
        <v>987</v>
      </c>
      <c r="I1173" s="11">
        <v>44650</v>
      </c>
      <c r="J1173" s="12" t="s">
        <v>240</v>
      </c>
      <c r="K1173" s="12"/>
      <c r="L1173">
        <f t="shared" si="36"/>
        <v>0</v>
      </c>
      <c r="M1173" t="str">
        <f t="shared" si="37"/>
        <v>UPDATE PremiumFakturering SET Kategori = 3, MaeglerKommentar = NULL, Faktureret = 0 WHERE BoligID = 1825412 AND AgentRegID = 551</v>
      </c>
    </row>
    <row r="1174" spans="1:13" x14ac:dyDescent="0.25">
      <c r="A1174" t="str">
        <f>INDEX(Mæglere!A:A,MATCH(B1174,Mæglere!B:B,0))</f>
        <v>RealMæglerne Hallberg Bolig</v>
      </c>
      <c r="B1174">
        <v>551</v>
      </c>
      <c r="C1174" t="s">
        <v>1375</v>
      </c>
      <c r="D1174">
        <v>1870385</v>
      </c>
      <c r="E1174" t="s">
        <v>233</v>
      </c>
      <c r="F1174" t="s">
        <v>1392</v>
      </c>
      <c r="G1174">
        <v>2600</v>
      </c>
      <c r="H1174" t="s">
        <v>1377</v>
      </c>
      <c r="I1174" s="11">
        <v>44651</v>
      </c>
      <c r="J1174" s="12" t="s">
        <v>236</v>
      </c>
      <c r="K1174" s="12"/>
      <c r="L1174">
        <f t="shared" si="36"/>
        <v>1</v>
      </c>
      <c r="M1174" t="str">
        <f t="shared" si="37"/>
        <v>UPDATE PremiumFakturering SET Kategori = 1, MaeglerKommentar = NULL, Faktureret = 1 WHERE BoligID = 1870385 AND AgentRegID = 551</v>
      </c>
    </row>
    <row r="1175" spans="1:13" x14ac:dyDescent="0.25">
      <c r="A1175" t="str">
        <f>INDEX(Mæglere!A:A,MATCH(B1175,Mæglere!B:B,0))</f>
        <v>RealMæglerne Nordhavn</v>
      </c>
      <c r="B1175">
        <v>24227</v>
      </c>
      <c r="C1175" t="s">
        <v>122</v>
      </c>
      <c r="D1175">
        <v>1868954</v>
      </c>
      <c r="E1175" t="s">
        <v>255</v>
      </c>
      <c r="F1175" t="s">
        <v>1533</v>
      </c>
      <c r="G1175">
        <v>2150</v>
      </c>
      <c r="H1175" t="s">
        <v>405</v>
      </c>
      <c r="I1175" s="11">
        <v>44621</v>
      </c>
      <c r="J1175" s="12" t="s">
        <v>244</v>
      </c>
      <c r="K1175" s="12"/>
      <c r="L1175">
        <f t="shared" si="36"/>
        <v>0</v>
      </c>
      <c r="M1175" t="str">
        <f t="shared" si="37"/>
        <v>UPDATE PremiumFakturering SET Kategori = 2, MaeglerKommentar = NULL, Faktureret = 0 WHERE BoligID = 1868954 AND AgentRegID = 24227</v>
      </c>
    </row>
    <row r="1176" spans="1:13" x14ac:dyDescent="0.25">
      <c r="A1176" t="str">
        <f>INDEX(Mæglere!A:A,MATCH(B1176,Mæglere!B:B,0))</f>
        <v>RealMæglerne Nordhavn</v>
      </c>
      <c r="B1176">
        <v>24227</v>
      </c>
      <c r="C1176" t="s">
        <v>122</v>
      </c>
      <c r="D1176">
        <v>1834626</v>
      </c>
      <c r="E1176" t="s">
        <v>255</v>
      </c>
      <c r="F1176" t="s">
        <v>1534</v>
      </c>
      <c r="G1176">
        <v>2150</v>
      </c>
      <c r="H1176" t="s">
        <v>405</v>
      </c>
      <c r="I1176" s="11">
        <v>44627</v>
      </c>
      <c r="J1176" s="12" t="s">
        <v>244</v>
      </c>
      <c r="K1176" s="12"/>
      <c r="L1176">
        <f t="shared" si="36"/>
        <v>0</v>
      </c>
      <c r="M1176" t="str">
        <f t="shared" si="37"/>
        <v>UPDATE PremiumFakturering SET Kategori = 2, MaeglerKommentar = NULL, Faktureret = 0 WHERE BoligID = 1834626 AND AgentRegID = 24227</v>
      </c>
    </row>
    <row r="1177" spans="1:13" x14ac:dyDescent="0.25">
      <c r="A1177" t="str">
        <f>INDEX(Mæglere!A:A,MATCH(B1177,Mæglere!B:B,0))</f>
        <v>RealMæglerne Nordhavn</v>
      </c>
      <c r="B1177">
        <v>24227</v>
      </c>
      <c r="C1177" t="s">
        <v>122</v>
      </c>
      <c r="D1177">
        <v>1872250</v>
      </c>
      <c r="E1177" t="s">
        <v>255</v>
      </c>
      <c r="F1177" t="s">
        <v>1535</v>
      </c>
      <c r="G1177">
        <v>2150</v>
      </c>
      <c r="H1177" t="s">
        <v>405</v>
      </c>
      <c r="I1177" s="11">
        <v>44636</v>
      </c>
      <c r="J1177" s="12" t="s">
        <v>244</v>
      </c>
      <c r="K1177" s="12"/>
      <c r="L1177">
        <f t="shared" si="36"/>
        <v>0</v>
      </c>
      <c r="M1177" t="str">
        <f t="shared" si="37"/>
        <v>UPDATE PremiumFakturering SET Kategori = 2, MaeglerKommentar = NULL, Faktureret = 0 WHERE BoligID = 1872250 AND AgentRegID = 24227</v>
      </c>
    </row>
    <row r="1178" spans="1:13" x14ac:dyDescent="0.25">
      <c r="A1178" t="str">
        <f>INDEX(Mæglere!A:A,MATCH(B1178,Mæglere!B:B,0))</f>
        <v>RealMæglerne Nordhavn</v>
      </c>
      <c r="B1178">
        <v>24227</v>
      </c>
      <c r="C1178" t="s">
        <v>122</v>
      </c>
      <c r="D1178">
        <v>1834199</v>
      </c>
      <c r="E1178" t="s">
        <v>255</v>
      </c>
      <c r="F1178" t="s">
        <v>1536</v>
      </c>
      <c r="G1178">
        <v>2150</v>
      </c>
      <c r="H1178" t="s">
        <v>405</v>
      </c>
      <c r="I1178" s="11">
        <v>44641</v>
      </c>
      <c r="J1178" s="12" t="s">
        <v>244</v>
      </c>
      <c r="K1178" s="12"/>
      <c r="L1178">
        <f t="shared" si="36"/>
        <v>0</v>
      </c>
      <c r="M1178" t="str">
        <f t="shared" si="37"/>
        <v>UPDATE PremiumFakturering SET Kategori = 2, MaeglerKommentar = NULL, Faktureret = 0 WHERE BoligID = 1834199 AND AgentRegID = 24227</v>
      </c>
    </row>
    <row r="1179" spans="1:13" x14ac:dyDescent="0.25">
      <c r="A1179" t="str">
        <f>INDEX(Mæglere!A:A,MATCH(B1179,Mæglere!B:B,0))</f>
        <v>RealMæglerne Nordhavn</v>
      </c>
      <c r="B1179">
        <v>24227</v>
      </c>
      <c r="C1179" t="s">
        <v>122</v>
      </c>
      <c r="D1179">
        <v>1838009</v>
      </c>
      <c r="E1179" t="s">
        <v>255</v>
      </c>
      <c r="F1179" t="s">
        <v>1537</v>
      </c>
      <c r="G1179">
        <v>2150</v>
      </c>
      <c r="H1179" t="s">
        <v>405</v>
      </c>
      <c r="I1179" s="11">
        <v>44648</v>
      </c>
      <c r="J1179" s="12" t="s">
        <v>244</v>
      </c>
      <c r="K1179" s="12"/>
      <c r="L1179">
        <f t="shared" si="36"/>
        <v>0</v>
      </c>
      <c r="M1179" t="str">
        <f t="shared" si="37"/>
        <v>UPDATE PremiumFakturering SET Kategori = 2, MaeglerKommentar = NULL, Faktureret = 0 WHERE BoligID = 1838009 AND AgentRegID = 24227</v>
      </c>
    </row>
    <row r="1180" spans="1:13" x14ac:dyDescent="0.25">
      <c r="A1180" t="str">
        <f>INDEX(Mæglere!A:A,MATCH(B1180,Mæglere!B:B,0))</f>
        <v>RealMæglerne Nordhavn</v>
      </c>
      <c r="B1180">
        <v>24227</v>
      </c>
      <c r="C1180" t="s">
        <v>122</v>
      </c>
      <c r="D1180">
        <v>1871434</v>
      </c>
      <c r="E1180" t="s">
        <v>255</v>
      </c>
      <c r="F1180" t="s">
        <v>1538</v>
      </c>
      <c r="G1180">
        <v>2150</v>
      </c>
      <c r="H1180" t="s">
        <v>405</v>
      </c>
      <c r="I1180" s="11">
        <v>44651</v>
      </c>
      <c r="J1180" s="12" t="s">
        <v>244</v>
      </c>
      <c r="K1180" s="12"/>
      <c r="L1180">
        <f t="shared" si="36"/>
        <v>0</v>
      </c>
      <c r="M1180" t="str">
        <f t="shared" si="37"/>
        <v>UPDATE PremiumFakturering SET Kategori = 2, MaeglerKommentar = NULL, Faktureret = 0 WHERE BoligID = 1871434 AND AgentRegID = 24227</v>
      </c>
    </row>
    <row r="1181" spans="1:13" x14ac:dyDescent="0.25">
      <c r="A1181" t="str">
        <f>INDEX(Mæglere!A:A,MATCH(B1181,Mæglere!B:B,0))</f>
        <v>RealMæglerne Silkeborg</v>
      </c>
      <c r="B1181">
        <v>18814</v>
      </c>
      <c r="C1181" t="s">
        <v>123</v>
      </c>
      <c r="D1181">
        <v>1865672</v>
      </c>
      <c r="E1181" t="s">
        <v>233</v>
      </c>
      <c r="F1181" t="s">
        <v>1123</v>
      </c>
      <c r="G1181">
        <v>8600</v>
      </c>
      <c r="H1181" t="s">
        <v>958</v>
      </c>
      <c r="I1181" s="11">
        <v>44629</v>
      </c>
      <c r="J1181" s="12" t="s">
        <v>236</v>
      </c>
      <c r="K1181" s="12"/>
      <c r="L1181">
        <f t="shared" si="36"/>
        <v>1</v>
      </c>
      <c r="M1181" t="str">
        <f t="shared" si="37"/>
        <v>UPDATE PremiumFakturering SET Kategori = 1, MaeglerKommentar = NULL, Faktureret = 1 WHERE BoligID = 1865672 AND AgentRegID = 18814</v>
      </c>
    </row>
    <row r="1182" spans="1:13" x14ac:dyDescent="0.25">
      <c r="A1182" t="str">
        <f>INDEX(Mæglere!A:A,MATCH(B1182,Mæglere!B:B,0))</f>
        <v>RealMæglerne Silkeborg</v>
      </c>
      <c r="B1182">
        <v>18814</v>
      </c>
      <c r="C1182" t="s">
        <v>123</v>
      </c>
      <c r="D1182">
        <v>1585634</v>
      </c>
      <c r="E1182" t="s">
        <v>248</v>
      </c>
      <c r="F1182" t="s">
        <v>1124</v>
      </c>
      <c r="G1182">
        <v>8653</v>
      </c>
      <c r="H1182" t="s">
        <v>958</v>
      </c>
      <c r="I1182" s="11">
        <v>44631</v>
      </c>
      <c r="J1182" s="12" t="s">
        <v>240</v>
      </c>
      <c r="K1182" s="12"/>
      <c r="L1182">
        <f t="shared" si="36"/>
        <v>0</v>
      </c>
      <c r="M1182" t="str">
        <f t="shared" si="37"/>
        <v>UPDATE PremiumFakturering SET Kategori = 3, MaeglerKommentar = NULL, Faktureret = 0 WHERE BoligID = 1585634 AND AgentRegID = 18814</v>
      </c>
    </row>
    <row r="1183" spans="1:13" x14ac:dyDescent="0.25">
      <c r="A1183" t="str">
        <f>INDEX(Mæglere!A:A,MATCH(B1183,Mæglere!B:B,0))</f>
        <v>RealMæglerne Silkeborg</v>
      </c>
      <c r="B1183">
        <v>18814</v>
      </c>
      <c r="C1183" t="s">
        <v>123</v>
      </c>
      <c r="D1183">
        <v>1865338</v>
      </c>
      <c r="E1183" t="s">
        <v>233</v>
      </c>
      <c r="F1183" t="s">
        <v>1125</v>
      </c>
      <c r="G1183">
        <v>8653</v>
      </c>
      <c r="H1183" t="s">
        <v>958</v>
      </c>
      <c r="I1183" s="11">
        <v>44638</v>
      </c>
      <c r="J1183" s="12" t="s">
        <v>236</v>
      </c>
      <c r="K1183" s="12"/>
      <c r="L1183">
        <f t="shared" si="36"/>
        <v>1</v>
      </c>
      <c r="M1183" t="str">
        <f t="shared" si="37"/>
        <v>UPDATE PremiumFakturering SET Kategori = 1, MaeglerKommentar = NULL, Faktureret = 1 WHERE BoligID = 1865338 AND AgentRegID = 18814</v>
      </c>
    </row>
    <row r="1184" spans="1:13" x14ac:dyDescent="0.25">
      <c r="A1184" t="str">
        <f>INDEX(Mæglere!A:A,MATCH(B1184,Mæglere!B:B,0))</f>
        <v>RealMæglerne Silkeborg</v>
      </c>
      <c r="B1184">
        <v>18814</v>
      </c>
      <c r="C1184" t="s">
        <v>123</v>
      </c>
      <c r="D1184">
        <v>1767084</v>
      </c>
      <c r="E1184" t="s">
        <v>252</v>
      </c>
      <c r="F1184" t="s">
        <v>1126</v>
      </c>
      <c r="G1184">
        <v>8600</v>
      </c>
      <c r="H1184" t="s">
        <v>958</v>
      </c>
      <c r="I1184" s="11">
        <v>44643</v>
      </c>
      <c r="J1184" s="12" t="s">
        <v>236</v>
      </c>
      <c r="K1184" s="12"/>
      <c r="L1184">
        <f t="shared" si="36"/>
        <v>1</v>
      </c>
      <c r="M1184" t="str">
        <f t="shared" si="37"/>
        <v>UPDATE PremiumFakturering SET Kategori = 1, MaeglerKommentar = NULL, Faktureret = 1 WHERE BoligID = 1767084 AND AgentRegID = 18814</v>
      </c>
    </row>
    <row r="1185" spans="1:13" x14ac:dyDescent="0.25">
      <c r="A1185" t="str">
        <f>INDEX(Mæglere!A:A,MATCH(B1185,Mæglere!B:B,0))</f>
        <v>Robinhus Peter Langerup</v>
      </c>
      <c r="B1185">
        <v>27521</v>
      </c>
      <c r="C1185" t="s">
        <v>124</v>
      </c>
      <c r="D1185">
        <v>1763387</v>
      </c>
      <c r="E1185" t="s">
        <v>252</v>
      </c>
      <c r="F1185" t="s">
        <v>1539</v>
      </c>
      <c r="G1185">
        <v>4873</v>
      </c>
      <c r="H1185" t="s">
        <v>1540</v>
      </c>
      <c r="I1185" s="11">
        <v>44628</v>
      </c>
      <c r="J1185" s="12" t="s">
        <v>244</v>
      </c>
      <c r="K1185" s="12"/>
      <c r="L1185">
        <f t="shared" si="36"/>
        <v>0</v>
      </c>
      <c r="M1185" t="str">
        <f t="shared" si="37"/>
        <v>UPDATE PremiumFakturering SET Kategori = 2, MaeglerKommentar = NULL, Faktureret = 0 WHERE BoligID = 1763387 AND AgentRegID = 27521</v>
      </c>
    </row>
  </sheetData>
  <sortState xmlns:xlrd2="http://schemas.microsoft.com/office/spreadsheetml/2017/richdata2" ref="A2:M1185">
    <sortCondition ref="A2:A1185"/>
    <sortCondition ref="C2:C1185"/>
    <sortCondition ref="I2:I1185"/>
  </sortState>
  <conditionalFormatting sqref="D1">
    <cfRule type="duplicateValues" dxfId="1" priority="2"/>
  </conditionalFormatting>
  <conditionalFormatting sqref="F1">
    <cfRule type="duplicateValues" dxfId="0" priority="1"/>
  </conditionalFormatting>
  <dataValidations count="1">
    <dataValidation type="list" allowBlank="1" showInputMessage="1" showErrorMessage="1" sqref="J2:J1185" xr:uid="{5424FB3F-091E-4693-B2B2-234F05B04C9B}">
      <formula1>$L$4:$L$8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3EA7-0647-4745-AB69-07F368FF8850}">
  <sheetPr codeName="Sheet2"/>
  <dimension ref="A1:F138"/>
  <sheetViews>
    <sheetView topLeftCell="A46" zoomScaleNormal="100" workbookViewId="0">
      <selection activeCell="E136" sqref="E136"/>
    </sheetView>
  </sheetViews>
  <sheetFormatPr defaultRowHeight="15" x14ac:dyDescent="0.25"/>
  <cols>
    <col min="1" max="1" width="41.42578125" customWidth="1"/>
    <col min="2" max="2" width="14.85546875" style="7" bestFit="1" customWidth="1"/>
    <col min="3" max="3" width="59.85546875" bestFit="1" customWidth="1"/>
    <col min="4" max="4" width="35.42578125" bestFit="1" customWidth="1"/>
    <col min="5" max="5" width="31" customWidth="1"/>
    <col min="6" max="6" width="34.85546875" bestFit="1" customWidth="1"/>
    <col min="7" max="7" width="47.5703125" bestFit="1" customWidth="1"/>
  </cols>
  <sheetData>
    <row r="1" spans="1:6" x14ac:dyDescent="0.25">
      <c r="A1" s="3" t="s">
        <v>0</v>
      </c>
      <c r="B1" s="4" t="s">
        <v>1</v>
      </c>
      <c r="C1" s="3" t="s">
        <v>2</v>
      </c>
      <c r="D1" s="1" t="s">
        <v>125</v>
      </c>
      <c r="E1" s="1" t="s">
        <v>126</v>
      </c>
      <c r="F1" s="1" t="s">
        <v>127</v>
      </c>
    </row>
    <row r="2" spans="1:6" x14ac:dyDescent="0.25">
      <c r="A2" t="s">
        <v>13</v>
      </c>
      <c r="B2">
        <v>28016</v>
      </c>
      <c r="C2" t="s">
        <v>13</v>
      </c>
      <c r="D2" s="5">
        <f>COUNTIFS('Nedtagne annoncer'!B:B,B2,'Nedtagne annoncer'!J:J,"&lt;&gt;'Solgt med forbehold' fra tidligere liste")</f>
        <v>11</v>
      </c>
      <c r="E2" t="str">
        <f>IF(SUM([1]Mæglere!$D3:$E3)&lt;&gt;D2,SUM([1]Mæglere!$D3:$E3),"")</f>
        <v/>
      </c>
    </row>
    <row r="3" spans="1:6" x14ac:dyDescent="0.25">
      <c r="A3" s="6" t="s">
        <v>128</v>
      </c>
      <c r="B3" s="7">
        <v>162</v>
      </c>
      <c r="C3" t="s">
        <v>14</v>
      </c>
      <c r="D3" s="5">
        <f>COUNTIFS('Nedtagne annoncer'!B:B,B3,'Nedtagne annoncer'!J:J,"&lt;&gt;'Solgt med forbehold' fra tidligere liste")</f>
        <v>6</v>
      </c>
      <c r="E3" t="str">
        <f>IF(SUM([1]Mæglere!$D4:$E4)&lt;&gt;D3,SUM([1]Mæglere!$D4:$E4),"")</f>
        <v/>
      </c>
    </row>
    <row r="4" spans="1:6" x14ac:dyDescent="0.25">
      <c r="A4" t="s">
        <v>129</v>
      </c>
      <c r="B4" s="7">
        <v>251</v>
      </c>
      <c r="C4" t="s">
        <v>15</v>
      </c>
      <c r="D4" s="5">
        <f>COUNTIFS('Nedtagne annoncer'!B:B,B4,'Nedtagne annoncer'!J:J,"&lt;&gt;'Solgt med forbehold' fra tidligere liste")</f>
        <v>9</v>
      </c>
      <c r="E4" t="str">
        <f>IF(SUM([1]Mæglere!$D5:$E5)&lt;&gt;D4,SUM([1]Mæglere!$D5:$E5),"")</f>
        <v/>
      </c>
    </row>
    <row r="5" spans="1:6" x14ac:dyDescent="0.25">
      <c r="A5" t="s">
        <v>130</v>
      </c>
      <c r="B5" s="7">
        <v>18123</v>
      </c>
      <c r="C5" t="s">
        <v>16</v>
      </c>
      <c r="D5" s="5">
        <f>COUNTIFS('Nedtagne annoncer'!B:B,B5,'Nedtagne annoncer'!J:J,"&lt;&gt;'Solgt med forbehold' fra tidligere liste")</f>
        <v>4</v>
      </c>
      <c r="E5" t="str">
        <f>IF(SUM([1]Mæglere!$D6:$E6)&lt;&gt;D5,SUM([1]Mæglere!$D6:$E6),"")</f>
        <v/>
      </c>
    </row>
    <row r="6" spans="1:6" x14ac:dyDescent="0.25">
      <c r="A6" t="s">
        <v>131</v>
      </c>
      <c r="B6" s="7">
        <v>299</v>
      </c>
      <c r="C6" t="s">
        <v>17</v>
      </c>
      <c r="D6" s="5">
        <f>COUNTIFS('Nedtagne annoncer'!B:B,B6,'Nedtagne annoncer'!J:J,"&lt;&gt;'Solgt med forbehold' fra tidligere liste")</f>
        <v>8</v>
      </c>
      <c r="E6" t="str">
        <f>IF(SUM([1]Mæglere!$D7:$E7)&lt;&gt;D6,SUM([1]Mæglere!$D7:$E7),"")</f>
        <v/>
      </c>
    </row>
    <row r="7" spans="1:6" x14ac:dyDescent="0.25">
      <c r="A7" t="s">
        <v>132</v>
      </c>
      <c r="B7" s="7">
        <v>17634</v>
      </c>
      <c r="C7" t="s">
        <v>18</v>
      </c>
      <c r="D7" s="5">
        <f>COUNTIFS('Nedtagne annoncer'!B:B,B7,'Nedtagne annoncer'!J:J,"&lt;&gt;'Solgt med forbehold' fra tidligere liste")</f>
        <v>0</v>
      </c>
      <c r="E7" t="str">
        <f>IF(SUM([1]Mæglere!$D8:$E8)&lt;&gt;D7,SUM([1]Mæglere!$D8:$E8),"")</f>
        <v/>
      </c>
    </row>
    <row r="8" spans="1:6" x14ac:dyDescent="0.25">
      <c r="A8" t="s">
        <v>132</v>
      </c>
      <c r="B8" s="7">
        <v>18114</v>
      </c>
      <c r="C8" t="s">
        <v>18</v>
      </c>
      <c r="D8" s="5">
        <f>COUNTIFS('Nedtagne annoncer'!B:B,B8,'Nedtagne annoncer'!J:J,"&lt;&gt;'Solgt med forbehold' fra tidligere liste")</f>
        <v>8</v>
      </c>
      <c r="E8" t="str">
        <f>IF(SUM([1]Mæglere!$D9:$E9)&lt;&gt;D8,SUM([1]Mæglere!$D9:$E9),"")</f>
        <v/>
      </c>
    </row>
    <row r="9" spans="1:6" x14ac:dyDescent="0.25">
      <c r="A9" t="s">
        <v>133</v>
      </c>
      <c r="B9" s="7">
        <v>277</v>
      </c>
      <c r="C9" t="s">
        <v>19</v>
      </c>
      <c r="D9" s="5">
        <f>COUNTIFS('Nedtagne annoncer'!B:B,B9,'Nedtagne annoncer'!J:J,"&lt;&gt;'Solgt med forbehold' fra tidligere liste")</f>
        <v>17</v>
      </c>
      <c r="E9" t="str">
        <f>IF(SUM([1]Mæglere!$D10:$E10)&lt;&gt;D9,SUM([1]Mæglere!$D10:$E10),"")</f>
        <v/>
      </c>
    </row>
    <row r="10" spans="1:6" x14ac:dyDescent="0.25">
      <c r="A10" t="s">
        <v>134</v>
      </c>
      <c r="B10" s="7">
        <v>135</v>
      </c>
      <c r="C10" t="s">
        <v>20</v>
      </c>
      <c r="D10" s="5">
        <f>COUNTIFS('Nedtagne annoncer'!B:B,B10,'Nedtagne annoncer'!J:J,"&lt;&gt;'Solgt med forbehold' fra tidligere liste")</f>
        <v>8</v>
      </c>
      <c r="E10" t="str">
        <f>IF(SUM([1]Mæglere!$D11:$E11)&lt;&gt;D10,SUM([1]Mæglere!$D11:$E11),"")</f>
        <v/>
      </c>
    </row>
    <row r="11" spans="1:6" x14ac:dyDescent="0.25">
      <c r="A11" t="s">
        <v>134</v>
      </c>
      <c r="B11" s="7">
        <v>825</v>
      </c>
      <c r="C11" t="s">
        <v>21</v>
      </c>
      <c r="D11" s="5">
        <f>COUNTIFS('Nedtagne annoncer'!B:B,B11,'Nedtagne annoncer'!J:J,"&lt;&gt;'Solgt med forbehold' fra tidligere liste")</f>
        <v>11</v>
      </c>
      <c r="E11" t="str">
        <f>IF(SUM([1]Mæglere!$D12:$E12)&lt;&gt;D11,SUM([1]Mæglere!$D12:$E12),"")</f>
        <v/>
      </c>
    </row>
    <row r="12" spans="1:6" x14ac:dyDescent="0.25">
      <c r="A12" t="s">
        <v>135</v>
      </c>
      <c r="B12" s="7">
        <v>18103</v>
      </c>
      <c r="C12" t="s">
        <v>22</v>
      </c>
      <c r="D12" s="5">
        <f>COUNTIFS('Nedtagne annoncer'!B:B,B12,'Nedtagne annoncer'!J:J,"&lt;&gt;'Solgt med forbehold' fra tidligere liste")</f>
        <v>10</v>
      </c>
      <c r="E12" t="str">
        <f>IF(SUM([1]Mæglere!$D13:$E13)&lt;&gt;D12,SUM([1]Mæglere!$D13:$E13),"")</f>
        <v/>
      </c>
    </row>
    <row r="13" spans="1:6" x14ac:dyDescent="0.25">
      <c r="A13" s="6" t="s">
        <v>136</v>
      </c>
      <c r="B13" s="7">
        <v>18120</v>
      </c>
      <c r="C13" t="s">
        <v>23</v>
      </c>
      <c r="D13" s="5">
        <f>COUNTIFS('Nedtagne annoncer'!B:B,B13,'Nedtagne annoncer'!J:J,"&lt;&gt;'Solgt med forbehold' fra tidligere liste")</f>
        <v>13</v>
      </c>
      <c r="E13" t="str">
        <f>IF(SUM([1]Mæglere!$D14:$E14)&lt;&gt;D13,SUM([1]Mæglere!$D14:$E14),"")</f>
        <v/>
      </c>
    </row>
    <row r="14" spans="1:6" x14ac:dyDescent="0.25">
      <c r="A14" t="s">
        <v>137</v>
      </c>
      <c r="B14" s="7">
        <v>201</v>
      </c>
      <c r="C14" t="s">
        <v>138</v>
      </c>
      <c r="D14" s="5">
        <f>COUNTIFS('Nedtagne annoncer'!B:B,B14,'Nedtagne annoncer'!J:J,"&lt;&gt;'Solgt med forbehold' fra tidligere liste")</f>
        <v>10</v>
      </c>
      <c r="E14" t="str">
        <f>IF(SUM([1]Mæglere!$D15:$E15)&lt;&gt;D14,SUM([1]Mæglere!$D15:$E15),"")</f>
        <v/>
      </c>
    </row>
    <row r="15" spans="1:6" x14ac:dyDescent="0.25">
      <c r="A15" t="s">
        <v>137</v>
      </c>
      <c r="B15" s="7">
        <v>17934</v>
      </c>
      <c r="C15" t="s">
        <v>139</v>
      </c>
      <c r="D15" s="5">
        <f>COUNTIFS('Nedtagne annoncer'!B:B,B15,'Nedtagne annoncer'!J:J,"&lt;&gt;'Solgt med forbehold' fra tidligere liste")</f>
        <v>4</v>
      </c>
      <c r="E15" t="str">
        <f>IF(SUM([1]Mæglere!$D16:$E16)&lt;&gt;D15,SUM([1]Mæglere!$D16:$E16),"")</f>
        <v/>
      </c>
    </row>
    <row r="16" spans="1:6" x14ac:dyDescent="0.25">
      <c r="A16" t="s">
        <v>140</v>
      </c>
      <c r="B16" s="7">
        <v>26235</v>
      </c>
      <c r="C16" t="s">
        <v>24</v>
      </c>
      <c r="D16" s="5">
        <f>COUNTIFS('Nedtagne annoncer'!B:B,B16,'Nedtagne annoncer'!J:J,"&lt;&gt;'Solgt med forbehold' fra tidligere liste")</f>
        <v>7</v>
      </c>
      <c r="E16" t="str">
        <f>IF(SUM([1]Mæglere!$D17:$E17)&lt;&gt;D16,SUM([1]Mæglere!$D17:$E17),"")</f>
        <v/>
      </c>
    </row>
    <row r="17" spans="1:5" x14ac:dyDescent="0.25">
      <c r="A17" t="s">
        <v>140</v>
      </c>
      <c r="B17">
        <v>29021</v>
      </c>
      <c r="C17" t="s">
        <v>25</v>
      </c>
      <c r="D17" s="5">
        <f>COUNTIFS('Nedtagne annoncer'!B:B,B17,'Nedtagne annoncer'!J:J,"&lt;&gt;'Solgt med forbehold' fra tidligere liste")</f>
        <v>7</v>
      </c>
      <c r="E17" t="str">
        <f>IF(SUM([1]Mæglere!$D18:$E18)&lt;&gt;D17,SUM([1]Mæglere!$D18:$E18),"")</f>
        <v/>
      </c>
    </row>
    <row r="18" spans="1:5" x14ac:dyDescent="0.25">
      <c r="A18" t="s">
        <v>141</v>
      </c>
      <c r="B18" s="7">
        <v>976</v>
      </c>
      <c r="C18" t="s">
        <v>26</v>
      </c>
      <c r="D18" s="5">
        <f>COUNTIFS('Nedtagne annoncer'!B:B,B18,'Nedtagne annoncer'!J:J,"&lt;&gt;'Solgt med forbehold' fra tidligere liste")</f>
        <v>4</v>
      </c>
      <c r="E18" t="str">
        <f>IF(SUM([1]Mæglere!$D19:$E19)&lt;&gt;D18,SUM([1]Mæglere!$D19:$E19),"")</f>
        <v/>
      </c>
    </row>
    <row r="19" spans="1:5" x14ac:dyDescent="0.25">
      <c r="A19" t="s">
        <v>142</v>
      </c>
      <c r="B19" s="7">
        <v>17851</v>
      </c>
      <c r="C19" t="s">
        <v>27</v>
      </c>
      <c r="D19" s="5">
        <f>COUNTIFS('Nedtagne annoncer'!B:B,B19,'Nedtagne annoncer'!J:J,"&lt;&gt;'Solgt med forbehold' fra tidligere liste")</f>
        <v>2</v>
      </c>
      <c r="E19" t="str">
        <f>IF(SUM([1]Mæglere!$D20:$E20)&lt;&gt;D19,SUM([1]Mæglere!$D20:$E20),"")</f>
        <v/>
      </c>
    </row>
    <row r="20" spans="1:5" x14ac:dyDescent="0.25">
      <c r="A20" t="s">
        <v>143</v>
      </c>
      <c r="B20" s="7">
        <v>25250</v>
      </c>
      <c r="C20" t="s">
        <v>28</v>
      </c>
      <c r="D20" s="5">
        <f>COUNTIFS('Nedtagne annoncer'!B:B,B20,'Nedtagne annoncer'!J:J,"&lt;&gt;'Solgt med forbehold' fra tidligere liste")</f>
        <v>2</v>
      </c>
      <c r="E20" t="str">
        <f>IF(SUM([1]Mæglere!$D21:$E21)&lt;&gt;D20,SUM([1]Mæglere!$D21:$E21),"")</f>
        <v/>
      </c>
    </row>
    <row r="21" spans="1:5" x14ac:dyDescent="0.25">
      <c r="A21" t="s">
        <v>144</v>
      </c>
      <c r="B21" s="7">
        <v>388</v>
      </c>
      <c r="C21" t="s">
        <v>29</v>
      </c>
      <c r="D21" s="5">
        <f>COUNTIFS('Nedtagne annoncer'!B:B,B21,'Nedtagne annoncer'!J:J,"&lt;&gt;'Solgt med forbehold' fra tidligere liste")</f>
        <v>3</v>
      </c>
      <c r="E21" t="str">
        <f>IF(SUM([1]Mæglere!$D22:$E22)&lt;&gt;D21,SUM([1]Mæglere!$D22:$E22),"")</f>
        <v/>
      </c>
    </row>
    <row r="22" spans="1:5" x14ac:dyDescent="0.25">
      <c r="A22" t="s">
        <v>145</v>
      </c>
      <c r="B22" s="7">
        <v>847</v>
      </c>
      <c r="C22" t="s">
        <v>30</v>
      </c>
      <c r="D22" s="5">
        <f>COUNTIFS('Nedtagne annoncer'!B:B,B22,'Nedtagne annoncer'!J:J,"&lt;&gt;'Solgt med forbehold' fra tidligere liste")</f>
        <v>7</v>
      </c>
      <c r="E22" t="str">
        <f>IF(SUM([1]Mæglere!$D23:$E23)&lt;&gt;D22,SUM([1]Mæglere!$D23:$E23),"")</f>
        <v/>
      </c>
    </row>
    <row r="23" spans="1:5" x14ac:dyDescent="0.25">
      <c r="A23" t="s">
        <v>146</v>
      </c>
      <c r="B23" s="7">
        <v>804</v>
      </c>
      <c r="C23" t="s">
        <v>31</v>
      </c>
      <c r="D23" s="5">
        <f>COUNTIFS('Nedtagne annoncer'!B:B,B23,'Nedtagne annoncer'!J:J,"&lt;&gt;'Solgt med forbehold' fra tidligere liste")</f>
        <v>9</v>
      </c>
      <c r="E23" t="str">
        <f>IF(SUM([1]Mæglere!$D24:$E24)&lt;&gt;D23,SUM([1]Mæglere!$D24:$E24),"")</f>
        <v/>
      </c>
    </row>
    <row r="24" spans="1:5" x14ac:dyDescent="0.25">
      <c r="A24" t="s">
        <v>147</v>
      </c>
      <c r="B24" s="7">
        <v>49</v>
      </c>
      <c r="C24" t="s">
        <v>32</v>
      </c>
      <c r="D24" s="5">
        <f>COUNTIFS('Nedtagne annoncer'!B:B,B24,'Nedtagne annoncer'!J:J,"&lt;&gt;'Solgt med forbehold' fra tidligere liste")</f>
        <v>10</v>
      </c>
      <c r="E24" t="str">
        <f>IF(SUM([1]Mæglere!$D25:$E25)&lt;&gt;D24,SUM([1]Mæglere!$D25:$E25),"")</f>
        <v/>
      </c>
    </row>
    <row r="25" spans="1:5" x14ac:dyDescent="0.25">
      <c r="A25" t="s">
        <v>148</v>
      </c>
      <c r="B25" s="7">
        <v>29030</v>
      </c>
      <c r="C25" t="s">
        <v>33</v>
      </c>
      <c r="D25" s="5">
        <f>COUNTIFS('Nedtagne annoncer'!B:B,B25,'Nedtagne annoncer'!J:J,"&lt;&gt;'Solgt med forbehold' fra tidligere liste")</f>
        <v>6</v>
      </c>
      <c r="E25" t="str">
        <f>IF(SUM([1]Mæglere!$D26:$E26)&lt;&gt;D25,SUM([1]Mæglere!$D26:$E26),"")</f>
        <v/>
      </c>
    </row>
    <row r="26" spans="1:5" x14ac:dyDescent="0.25">
      <c r="A26" t="s">
        <v>149</v>
      </c>
      <c r="B26" s="7">
        <v>444</v>
      </c>
      <c r="C26" t="s">
        <v>34</v>
      </c>
      <c r="D26" s="5">
        <f>COUNTIFS('Nedtagne annoncer'!B:B,B26,'Nedtagne annoncer'!J:J,"&lt;&gt;'Solgt med forbehold' fra tidligere liste")</f>
        <v>6</v>
      </c>
      <c r="E26" t="str">
        <f>IF(SUM([1]Mæglere!$D27:$E27)&lt;&gt;D26,SUM([1]Mæglere!$D27:$E27),"")</f>
        <v/>
      </c>
    </row>
    <row r="27" spans="1:5" x14ac:dyDescent="0.25">
      <c r="A27" t="s">
        <v>149</v>
      </c>
      <c r="B27" s="7">
        <v>667</v>
      </c>
      <c r="C27" t="s">
        <v>35</v>
      </c>
      <c r="D27" s="5">
        <f>COUNTIFS('Nedtagne annoncer'!B:B,B27,'Nedtagne annoncer'!J:J,"&lt;&gt;'Solgt med forbehold' fra tidligere liste")</f>
        <v>9</v>
      </c>
      <c r="E27" t="str">
        <f>IF(SUM([1]Mæglere!$D28:$E28)&lt;&gt;D27,SUM([1]Mæglere!$D28:$E28),"")</f>
        <v/>
      </c>
    </row>
    <row r="28" spans="1:5" x14ac:dyDescent="0.25">
      <c r="A28" t="s">
        <v>150</v>
      </c>
      <c r="B28" s="7">
        <v>826</v>
      </c>
      <c r="C28" t="s">
        <v>151</v>
      </c>
      <c r="D28" s="5">
        <f>COUNTIFS('Nedtagne annoncer'!B:B,B28,'Nedtagne annoncer'!J:J,"&lt;&gt;'Solgt med forbehold' fra tidligere liste")</f>
        <v>7</v>
      </c>
      <c r="E28" t="str">
        <f>IF(SUM([1]Mæglere!$D29:$E29)&lt;&gt;D28,SUM([1]Mæglere!$D29:$E29),"")</f>
        <v/>
      </c>
    </row>
    <row r="29" spans="1:5" x14ac:dyDescent="0.25">
      <c r="A29" t="s">
        <v>152</v>
      </c>
      <c r="B29" s="7">
        <v>17500</v>
      </c>
      <c r="C29" t="s">
        <v>36</v>
      </c>
      <c r="D29" s="5">
        <f>COUNTIFS('Nedtagne annoncer'!B:B,B29,'Nedtagne annoncer'!J:J,"&lt;&gt;'Solgt med forbehold' fra tidligere liste")</f>
        <v>3</v>
      </c>
      <c r="E29" t="str">
        <f>IF(SUM([1]Mæglere!$D30:$E30)&lt;&gt;D29,SUM([1]Mæglere!$D30:$E30),"")</f>
        <v/>
      </c>
    </row>
    <row r="30" spans="1:5" x14ac:dyDescent="0.25">
      <c r="A30" t="s">
        <v>153</v>
      </c>
      <c r="B30" s="7">
        <v>26405</v>
      </c>
      <c r="C30" t="s">
        <v>37</v>
      </c>
      <c r="D30" s="5">
        <f>COUNTIFS('Nedtagne annoncer'!B:B,B30,'Nedtagne annoncer'!J:J,"&lt;&gt;'Solgt med forbehold' fra tidligere liste")</f>
        <v>6</v>
      </c>
      <c r="E30" t="str">
        <f>IF(SUM([1]Mæglere!$D31:$E31)&lt;&gt;D30,SUM([1]Mæglere!$D31:$E31),"")</f>
        <v/>
      </c>
    </row>
    <row r="31" spans="1:5" x14ac:dyDescent="0.25">
      <c r="A31" s="6" t="s">
        <v>154</v>
      </c>
      <c r="B31" s="7">
        <v>76</v>
      </c>
      <c r="C31" t="s">
        <v>38</v>
      </c>
      <c r="D31" s="5">
        <f>COUNTIFS('Nedtagne annoncer'!B:B,B31,'Nedtagne annoncer'!J:J,"&lt;&gt;'Solgt med forbehold' fra tidligere liste")</f>
        <v>15</v>
      </c>
      <c r="E31" t="str">
        <f>IF(SUM([1]Mæglere!$D32:$E32)&lt;&gt;D31,SUM([1]Mæglere!$D32:$E32),"")</f>
        <v/>
      </c>
    </row>
    <row r="32" spans="1:5" x14ac:dyDescent="0.25">
      <c r="A32" t="s">
        <v>155</v>
      </c>
      <c r="B32" s="7">
        <v>27653</v>
      </c>
      <c r="C32" t="s">
        <v>39</v>
      </c>
      <c r="D32" s="5">
        <f>COUNTIFS('Nedtagne annoncer'!B:B,B32,'Nedtagne annoncer'!J:J,"&lt;&gt;'Solgt med forbehold' fra tidligere liste")</f>
        <v>6</v>
      </c>
      <c r="E32" t="str">
        <f>IF(SUM([1]Mæglere!$D33:$E33)&lt;&gt;D32,SUM([1]Mæglere!$D33:$E33),"")</f>
        <v/>
      </c>
    </row>
    <row r="33" spans="1:5" x14ac:dyDescent="0.25">
      <c r="A33" t="s">
        <v>156</v>
      </c>
      <c r="B33" s="7">
        <v>885</v>
      </c>
      <c r="C33" t="s">
        <v>40</v>
      </c>
      <c r="D33" s="5">
        <f>COUNTIFS('Nedtagne annoncer'!B:B,B33,'Nedtagne annoncer'!J:J,"&lt;&gt;'Solgt med forbehold' fra tidligere liste")</f>
        <v>47</v>
      </c>
      <c r="E33" t="str">
        <f>IF(SUM([1]Mæglere!$D34:$E34)&lt;&gt;D33,SUM([1]Mæglere!$D34:$E34),"")</f>
        <v/>
      </c>
    </row>
    <row r="34" spans="1:5" x14ac:dyDescent="0.25">
      <c r="A34" t="s">
        <v>157</v>
      </c>
      <c r="B34" s="7">
        <v>113</v>
      </c>
      <c r="C34" t="s">
        <v>41</v>
      </c>
      <c r="D34" s="5">
        <f>COUNTIFS('Nedtagne annoncer'!B:B,B34,'Nedtagne annoncer'!J:J,"&lt;&gt;'Solgt med forbehold' fra tidligere liste")</f>
        <v>4</v>
      </c>
      <c r="E34" t="str">
        <f>IF(SUM([1]Mæglere!$D35:$E35)&lt;&gt;D34,SUM([1]Mæglere!$D35:$E35),"")</f>
        <v/>
      </c>
    </row>
    <row r="35" spans="1:5" x14ac:dyDescent="0.25">
      <c r="A35" t="s">
        <v>157</v>
      </c>
      <c r="B35" s="7">
        <v>220</v>
      </c>
      <c r="C35" t="s">
        <v>43</v>
      </c>
      <c r="D35" s="5">
        <f>COUNTIFS('Nedtagne annoncer'!B:B,B35,'Nedtagne annoncer'!J:J,"&lt;&gt;'Solgt med forbehold' fra tidligere liste")</f>
        <v>12</v>
      </c>
      <c r="E35" t="str">
        <f>IF(SUM([1]Mæglere!$D36:$E36)&lt;&gt;D35,SUM([1]Mæglere!$D36:$E36),"")</f>
        <v/>
      </c>
    </row>
    <row r="36" spans="1:5" x14ac:dyDescent="0.25">
      <c r="A36" t="s">
        <v>157</v>
      </c>
      <c r="B36" s="7">
        <v>18127</v>
      </c>
      <c r="C36" t="s">
        <v>42</v>
      </c>
      <c r="D36" s="5">
        <f>COUNTIFS('Nedtagne annoncer'!B:B,B36,'Nedtagne annoncer'!J:J,"&lt;&gt;'Solgt med forbehold' fra tidligere liste")</f>
        <v>14</v>
      </c>
      <c r="E36" t="str">
        <f>IF(SUM([1]Mæglere!$D37:$E37)&lt;&gt;D36,SUM([1]Mæglere!$D37:$E37),"")</f>
        <v/>
      </c>
    </row>
    <row r="37" spans="1:5" x14ac:dyDescent="0.25">
      <c r="A37" t="s">
        <v>158</v>
      </c>
      <c r="B37" s="7">
        <v>28859</v>
      </c>
      <c r="C37" t="s">
        <v>44</v>
      </c>
      <c r="D37" s="5">
        <f>COUNTIFS('Nedtagne annoncer'!B:B,B37,'Nedtagne annoncer'!J:J,"&lt;&gt;'Solgt med forbehold' fra tidligere liste")</f>
        <v>15</v>
      </c>
      <c r="E37" t="str">
        <f>IF(SUM([1]Mæglere!$D38:$E38)&lt;&gt;D37,SUM([1]Mæglere!$D38:$E38),"")</f>
        <v/>
      </c>
    </row>
    <row r="38" spans="1:5" x14ac:dyDescent="0.25">
      <c r="A38" t="s">
        <v>159</v>
      </c>
      <c r="B38" s="7">
        <v>451</v>
      </c>
      <c r="C38" t="s">
        <v>45</v>
      </c>
      <c r="D38" s="5">
        <f>COUNTIFS('Nedtagne annoncer'!B:B,B38,'Nedtagne annoncer'!J:J,"&lt;&gt;'Solgt med forbehold' fra tidligere liste")</f>
        <v>6</v>
      </c>
      <c r="E38" t="str">
        <f>IF(SUM([1]Mæglere!$D39:$E39)&lt;&gt;D38,SUM([1]Mæglere!$D39:$E39),"")</f>
        <v/>
      </c>
    </row>
    <row r="39" spans="1:5" x14ac:dyDescent="0.25">
      <c r="A39" s="6" t="s">
        <v>160</v>
      </c>
      <c r="B39" s="7">
        <v>18145</v>
      </c>
      <c r="C39" t="s">
        <v>46</v>
      </c>
      <c r="D39" s="5">
        <f>COUNTIFS('Nedtagne annoncer'!B:B,B39,'Nedtagne annoncer'!J:J,"&lt;&gt;'Solgt med forbehold' fra tidligere liste")</f>
        <v>5</v>
      </c>
      <c r="E39" t="str">
        <f>IF(SUM([1]Mæglere!$D40:$E40)&lt;&gt;D39,SUM([1]Mæglere!$D40:$E40),"")</f>
        <v/>
      </c>
    </row>
    <row r="40" spans="1:5" x14ac:dyDescent="0.25">
      <c r="A40" t="s">
        <v>161</v>
      </c>
      <c r="B40" s="7">
        <v>21327</v>
      </c>
      <c r="C40" t="s">
        <v>47</v>
      </c>
      <c r="D40" s="5">
        <f>COUNTIFS('Nedtagne annoncer'!B:B,B40,'Nedtagne annoncer'!J:J,"&lt;&gt;'Solgt med forbehold' fra tidligere liste")</f>
        <v>3</v>
      </c>
      <c r="E40" t="str">
        <f>IF(SUM([1]Mæglere!$D41:$E41)&lt;&gt;D40,SUM([1]Mæglere!$D41:$E41),"")</f>
        <v/>
      </c>
    </row>
    <row r="41" spans="1:5" x14ac:dyDescent="0.25">
      <c r="A41" t="s">
        <v>162</v>
      </c>
      <c r="B41" s="7">
        <v>607</v>
      </c>
      <c r="C41" t="s">
        <v>48</v>
      </c>
      <c r="D41" s="5">
        <f>COUNTIFS('Nedtagne annoncer'!B:B,B41,'Nedtagne annoncer'!J:J,"&lt;&gt;'Solgt med forbehold' fra tidligere liste")</f>
        <v>4</v>
      </c>
      <c r="E41" t="str">
        <f>IF(SUM([1]Mæglere!$D42:$E42)&lt;&gt;D41,SUM([1]Mæglere!$D42:$E42),"")</f>
        <v/>
      </c>
    </row>
    <row r="42" spans="1:5" x14ac:dyDescent="0.25">
      <c r="A42" t="s">
        <v>163</v>
      </c>
      <c r="B42" s="7">
        <v>767</v>
      </c>
      <c r="C42" t="s">
        <v>49</v>
      </c>
      <c r="D42" s="5">
        <f>COUNTIFS('Nedtagne annoncer'!B:B,B42,'Nedtagne annoncer'!J:J,"&lt;&gt;'Solgt med forbehold' fra tidligere liste")</f>
        <v>5</v>
      </c>
      <c r="E42" t="str">
        <f>IF(SUM([1]Mæglere!$D43:$E43)&lt;&gt;D42,SUM([1]Mæglere!$D43:$E43),"")</f>
        <v/>
      </c>
    </row>
    <row r="43" spans="1:5" x14ac:dyDescent="0.25">
      <c r="A43" t="s">
        <v>164</v>
      </c>
      <c r="B43" s="7">
        <v>819</v>
      </c>
      <c r="C43" t="s">
        <v>50</v>
      </c>
      <c r="D43" s="5">
        <f>COUNTIFS('Nedtagne annoncer'!B:B,B43,'Nedtagne annoncer'!J:J,"&lt;&gt;'Solgt med forbehold' fra tidligere liste")</f>
        <v>1</v>
      </c>
      <c r="E43" t="str">
        <f>IF(SUM([1]Mæglere!$D44:$E44)&lt;&gt;D43,SUM([1]Mæglere!$D44:$E44),"")</f>
        <v/>
      </c>
    </row>
    <row r="44" spans="1:5" x14ac:dyDescent="0.25">
      <c r="A44" s="6" t="s">
        <v>165</v>
      </c>
      <c r="B44" s="7">
        <v>255</v>
      </c>
      <c r="C44" t="s">
        <v>51</v>
      </c>
      <c r="D44" s="5">
        <f>COUNTIFS('Nedtagne annoncer'!B:B,B44,'Nedtagne annoncer'!J:J,"&lt;&gt;'Solgt med forbehold' fra tidligere liste")</f>
        <v>14</v>
      </c>
      <c r="E44" t="str">
        <f>IF(SUM([1]Mæglere!$D45:$E45)&lt;&gt;D44,SUM([1]Mæglere!$D45:$E45),"")</f>
        <v/>
      </c>
    </row>
    <row r="45" spans="1:5" x14ac:dyDescent="0.25">
      <c r="A45" s="6" t="s">
        <v>166</v>
      </c>
      <c r="B45" s="7">
        <v>17518</v>
      </c>
      <c r="C45" t="s">
        <v>52</v>
      </c>
      <c r="D45" s="5">
        <f>COUNTIFS('Nedtagne annoncer'!B:B,B45,'Nedtagne annoncer'!J:J,"&lt;&gt;'Solgt med forbehold' fra tidligere liste")</f>
        <v>8</v>
      </c>
      <c r="E45" t="str">
        <f>IF(SUM([1]Mæglere!$D46:$E46)&lt;&gt;D45,SUM([1]Mæglere!$D46:$E46),"")</f>
        <v/>
      </c>
    </row>
    <row r="46" spans="1:5" x14ac:dyDescent="0.25">
      <c r="A46" t="s">
        <v>167</v>
      </c>
      <c r="B46" s="7">
        <v>802</v>
      </c>
      <c r="C46" t="s">
        <v>167</v>
      </c>
      <c r="D46" s="5">
        <f>COUNTIFS('Nedtagne annoncer'!B:B,B46,'Nedtagne annoncer'!J:J,"&lt;&gt;'Solgt med forbehold' fra tidligere liste")</f>
        <v>10</v>
      </c>
      <c r="E46" t="str">
        <f>IF(SUM([1]Mæglere!$D47:$E47)&lt;&gt;D46,SUM([1]Mæglere!$D47:$E47),"")</f>
        <v/>
      </c>
    </row>
    <row r="47" spans="1:5" x14ac:dyDescent="0.25">
      <c r="A47" t="s">
        <v>168</v>
      </c>
      <c r="B47" s="7">
        <v>715</v>
      </c>
      <c r="C47" t="s">
        <v>53</v>
      </c>
      <c r="D47" s="5">
        <f>COUNTIFS('Nedtagne annoncer'!B:B,B47,'Nedtagne annoncer'!J:J,"&lt;&gt;'Solgt med forbehold' fra tidligere liste")</f>
        <v>7</v>
      </c>
      <c r="E47" t="str">
        <f>IF(SUM([1]Mæglere!$D48:$E48)&lt;&gt;D47,SUM([1]Mæglere!$D48:$E48),"")</f>
        <v/>
      </c>
    </row>
    <row r="48" spans="1:5" x14ac:dyDescent="0.25">
      <c r="A48" s="6" t="s">
        <v>169</v>
      </c>
      <c r="B48" s="7">
        <v>520</v>
      </c>
      <c r="C48" t="s">
        <v>54</v>
      </c>
      <c r="D48" s="5">
        <f>COUNTIFS('Nedtagne annoncer'!B:B,B48,'Nedtagne annoncer'!J:J,"&lt;&gt;'Solgt med forbehold' fra tidligere liste")</f>
        <v>4</v>
      </c>
      <c r="E48" t="str">
        <f>IF(SUM([1]Mæglere!$D49:$E49)&lt;&gt;D48,SUM([1]Mæglere!$D49:$E49),"")</f>
        <v/>
      </c>
    </row>
    <row r="49" spans="1:5" x14ac:dyDescent="0.25">
      <c r="A49" t="s">
        <v>170</v>
      </c>
      <c r="B49" s="7">
        <v>74</v>
      </c>
      <c r="C49" t="s">
        <v>171</v>
      </c>
      <c r="D49" s="5">
        <f>COUNTIFS('Nedtagne annoncer'!B:B,B49,'Nedtagne annoncer'!J:J,"&lt;&gt;'Solgt med forbehold' fra tidligere liste")</f>
        <v>22</v>
      </c>
      <c r="E49" t="str">
        <f>IF(SUM([1]Mæglere!$D50:$E50)&lt;&gt;D49,SUM([1]Mæglere!$D50:$E50),"")</f>
        <v/>
      </c>
    </row>
    <row r="50" spans="1:5" x14ac:dyDescent="0.25">
      <c r="A50" t="s">
        <v>172</v>
      </c>
      <c r="B50" s="7">
        <v>17937</v>
      </c>
      <c r="C50" t="s">
        <v>55</v>
      </c>
      <c r="D50" s="5">
        <f>COUNTIFS('Nedtagne annoncer'!B:B,B50,'Nedtagne annoncer'!J:J,"&lt;&gt;'Solgt med forbehold' fra tidligere liste")</f>
        <v>2</v>
      </c>
      <c r="E50" t="str">
        <f>IF(SUM([1]Mæglere!$D51:$E51)&lt;&gt;D50,SUM([1]Mæglere!$D51:$E51),"")</f>
        <v/>
      </c>
    </row>
    <row r="51" spans="1:5" x14ac:dyDescent="0.25">
      <c r="A51" t="s">
        <v>173</v>
      </c>
      <c r="B51" s="7">
        <v>17878</v>
      </c>
      <c r="C51" t="s">
        <v>56</v>
      </c>
      <c r="D51" s="5">
        <f>COUNTIFS('Nedtagne annoncer'!B:B,B51,'Nedtagne annoncer'!J:J,"&lt;&gt;'Solgt med forbehold' fra tidligere liste")</f>
        <v>5</v>
      </c>
      <c r="E51" t="str">
        <f>IF(SUM([1]Mæglere!$D52:$E52)&lt;&gt;D51,SUM([1]Mæglere!$D52:$E52),"")</f>
        <v/>
      </c>
    </row>
    <row r="52" spans="1:5" x14ac:dyDescent="0.25">
      <c r="A52" t="s">
        <v>174</v>
      </c>
      <c r="B52" s="7">
        <v>17503</v>
      </c>
      <c r="C52" t="s">
        <v>57</v>
      </c>
      <c r="D52" s="5">
        <f>COUNTIFS('Nedtagne annoncer'!B:B,B52,'Nedtagne annoncer'!J:J,"&lt;&gt;'Solgt med forbehold' fra tidligere liste")</f>
        <v>7</v>
      </c>
      <c r="E52" t="str">
        <f>IF(SUM([1]Mæglere!$D53:$E53)&lt;&gt;D52,SUM([1]Mæglere!$D53:$E53),"")</f>
        <v/>
      </c>
    </row>
    <row r="53" spans="1:5" x14ac:dyDescent="0.25">
      <c r="A53" t="s">
        <v>175</v>
      </c>
      <c r="B53" s="7">
        <v>17897</v>
      </c>
      <c r="C53" t="s">
        <v>176</v>
      </c>
      <c r="D53" s="5">
        <f>COUNTIFS('Nedtagne annoncer'!B:B,B53,'Nedtagne annoncer'!J:J,"&lt;&gt;'Solgt med forbehold' fra tidligere liste")</f>
        <v>12</v>
      </c>
      <c r="E53" t="str">
        <f>IF(SUM([1]Mæglere!$D54:$E54)&lt;&gt;D53,SUM([1]Mæglere!$D54:$E54),"")</f>
        <v/>
      </c>
    </row>
    <row r="54" spans="1:5" x14ac:dyDescent="0.25">
      <c r="A54" s="6" t="s">
        <v>177</v>
      </c>
      <c r="B54" s="7">
        <v>19522</v>
      </c>
      <c r="C54" t="s">
        <v>58</v>
      </c>
      <c r="D54" s="5">
        <f>COUNTIFS('Nedtagne annoncer'!B:B,B54,'Nedtagne annoncer'!J:J,"&lt;&gt;'Solgt med forbehold' fra tidligere liste")</f>
        <v>5</v>
      </c>
      <c r="E54" t="str">
        <f>IF(SUM([1]Mæglere!$D55:$E55)&lt;&gt;D54,SUM([1]Mæglere!$D55:$E55),"")</f>
        <v/>
      </c>
    </row>
    <row r="55" spans="1:5" x14ac:dyDescent="0.25">
      <c r="A55" t="s">
        <v>178</v>
      </c>
      <c r="B55" s="7">
        <v>18162</v>
      </c>
      <c r="C55" t="s">
        <v>59</v>
      </c>
      <c r="D55" s="5">
        <f>COUNTIFS('Nedtagne annoncer'!B:B,B55,'Nedtagne annoncer'!J:J,"&lt;&gt;'Solgt med forbehold' fra tidligere liste")</f>
        <v>11</v>
      </c>
      <c r="E55" t="str">
        <f>IF(SUM([1]Mæglere!$D56:$E56)&lt;&gt;D55,SUM([1]Mæglere!$D56:$E56),"")</f>
        <v/>
      </c>
    </row>
    <row r="56" spans="1:5" x14ac:dyDescent="0.25">
      <c r="A56" t="s">
        <v>179</v>
      </c>
      <c r="B56" s="7">
        <v>519</v>
      </c>
      <c r="C56" t="s">
        <v>60</v>
      </c>
      <c r="D56" s="5">
        <f>COUNTIFS('Nedtagne annoncer'!B:B,B56,'Nedtagne annoncer'!J:J,"&lt;&gt;'Solgt med forbehold' fra tidligere liste")</f>
        <v>5</v>
      </c>
      <c r="E56" t="str">
        <f>IF(SUM([1]Mæglere!$D57:$E57)&lt;&gt;D56,SUM([1]Mæglere!$D57:$E57),"")</f>
        <v/>
      </c>
    </row>
    <row r="57" spans="1:5" x14ac:dyDescent="0.25">
      <c r="A57" t="s">
        <v>180</v>
      </c>
      <c r="B57" s="7">
        <v>18068</v>
      </c>
      <c r="C57" t="s">
        <v>61</v>
      </c>
      <c r="D57" s="5">
        <f>COUNTIFS('Nedtagne annoncer'!B:B,B57,'Nedtagne annoncer'!J:J,"&lt;&gt;'Solgt med forbehold' fra tidligere liste")</f>
        <v>21</v>
      </c>
      <c r="E57" t="str">
        <f>IF(SUM([1]Mæglere!$D58:$E58)&lt;&gt;D57,SUM([1]Mæglere!$D58:$E58),"")</f>
        <v/>
      </c>
    </row>
    <row r="58" spans="1:5" x14ac:dyDescent="0.25">
      <c r="A58" t="s">
        <v>181</v>
      </c>
      <c r="B58" s="7">
        <v>17504</v>
      </c>
      <c r="C58" t="s">
        <v>62</v>
      </c>
      <c r="D58" s="5">
        <f>COUNTIFS('Nedtagne annoncer'!B:B,B58,'Nedtagne annoncer'!J:J,"&lt;&gt;'Solgt med forbehold' fra tidligere liste")</f>
        <v>4</v>
      </c>
      <c r="E58" t="str">
        <f>IF(SUM([1]Mæglere!$D59:$E59)&lt;&gt;D58,SUM([1]Mæglere!$D59:$E59),"")</f>
        <v/>
      </c>
    </row>
    <row r="59" spans="1:5" x14ac:dyDescent="0.25">
      <c r="A59" t="s">
        <v>182</v>
      </c>
      <c r="B59" s="7">
        <v>22726</v>
      </c>
      <c r="C59" t="s">
        <v>63</v>
      </c>
      <c r="D59" s="5">
        <f>COUNTIFS('Nedtagne annoncer'!B:B,B59,'Nedtagne annoncer'!J:J,"&lt;&gt;'Solgt med forbehold' fra tidligere liste")</f>
        <v>15</v>
      </c>
      <c r="E59" t="str">
        <f>IF(SUM([1]Mæglere!$D60:$E60)&lt;&gt;D59,SUM([1]Mæglere!$D60:$E60),"")</f>
        <v/>
      </c>
    </row>
    <row r="60" spans="1:5" x14ac:dyDescent="0.25">
      <c r="A60" t="s">
        <v>183</v>
      </c>
      <c r="B60" s="7">
        <v>870</v>
      </c>
      <c r="C60" t="s">
        <v>184</v>
      </c>
      <c r="D60" s="5">
        <f>COUNTIFS('Nedtagne annoncer'!B:B,B60,'Nedtagne annoncer'!J:J,"&lt;&gt;'Solgt med forbehold' fra tidligere liste")</f>
        <v>0</v>
      </c>
      <c r="E60" t="str">
        <f>IF(SUM([1]Mæglere!$D61:$E61)&lt;&gt;D60,SUM([1]Mæglere!$D61:$E61),"")</f>
        <v/>
      </c>
    </row>
    <row r="61" spans="1:5" x14ac:dyDescent="0.25">
      <c r="A61" t="s">
        <v>183</v>
      </c>
      <c r="B61" s="7">
        <v>22795</v>
      </c>
      <c r="C61" t="s">
        <v>64</v>
      </c>
      <c r="D61" s="5">
        <f>COUNTIFS('Nedtagne annoncer'!B:B,B61,'Nedtagne annoncer'!J:J,"&lt;&gt;'Solgt med forbehold' fra tidligere liste")</f>
        <v>10</v>
      </c>
      <c r="E61" t="str">
        <f>IF(SUM([1]Mæglere!$D62:$E62)&lt;&gt;D61,SUM([1]Mæglere!$D62:$E62),"")</f>
        <v/>
      </c>
    </row>
    <row r="62" spans="1:5" x14ac:dyDescent="0.25">
      <c r="A62" t="s">
        <v>183</v>
      </c>
      <c r="B62" s="7">
        <v>25005</v>
      </c>
      <c r="C62" t="s">
        <v>185</v>
      </c>
      <c r="D62" s="5">
        <f>COUNTIFS('Nedtagne annoncer'!B:B,B62,'Nedtagne annoncer'!J:J,"&lt;&gt;'Solgt med forbehold' fra tidligere liste")</f>
        <v>9</v>
      </c>
      <c r="E62" t="str">
        <f>IF(SUM([1]Mæglere!$D63:$E63)&lt;&gt;D62,SUM([1]Mæglere!$D63:$E63),"")</f>
        <v/>
      </c>
    </row>
    <row r="63" spans="1:5" x14ac:dyDescent="0.25">
      <c r="A63" t="s">
        <v>186</v>
      </c>
      <c r="B63" s="7">
        <v>303</v>
      </c>
      <c r="C63" t="s">
        <v>65</v>
      </c>
      <c r="D63" s="5">
        <f>COUNTIFS('Nedtagne annoncer'!B:B,B63,'Nedtagne annoncer'!J:J,"&lt;&gt;'Solgt med forbehold' fra tidligere liste")</f>
        <v>6</v>
      </c>
      <c r="E63" t="str">
        <f>IF(SUM([1]Mæglere!$D64:$E64)&lt;&gt;D63,SUM([1]Mæglere!$D64:$E64),"")</f>
        <v/>
      </c>
    </row>
    <row r="64" spans="1:5" x14ac:dyDescent="0.25">
      <c r="A64" t="s">
        <v>187</v>
      </c>
      <c r="B64" s="7">
        <v>18118</v>
      </c>
      <c r="C64" t="s">
        <v>171</v>
      </c>
      <c r="D64" s="5">
        <f>COUNTIFS('Nedtagne annoncer'!B:B,B64,'Nedtagne annoncer'!J:J,"&lt;&gt;'Solgt med forbehold' fra tidligere liste")</f>
        <v>22</v>
      </c>
      <c r="E64" t="str">
        <f>IF(SUM([1]Mæglere!$D65:$E65)&lt;&gt;D64,SUM([1]Mæglere!$D65:$E65),"")</f>
        <v/>
      </c>
    </row>
    <row r="65" spans="1:5" x14ac:dyDescent="0.25">
      <c r="A65" t="s">
        <v>188</v>
      </c>
      <c r="B65" s="7">
        <v>25268</v>
      </c>
      <c r="C65" t="s">
        <v>66</v>
      </c>
      <c r="D65" s="5">
        <f>COUNTIFS('Nedtagne annoncer'!B:B,B65,'Nedtagne annoncer'!J:J,"&lt;&gt;'Solgt med forbehold' fra tidligere liste")</f>
        <v>7</v>
      </c>
      <c r="E65" t="str">
        <f>IF(SUM([1]Mæglere!$D66:$E66)&lt;&gt;D65,SUM([1]Mæglere!$D66:$E66),"")</f>
        <v/>
      </c>
    </row>
    <row r="66" spans="1:5" x14ac:dyDescent="0.25">
      <c r="A66" t="s">
        <v>189</v>
      </c>
      <c r="B66" s="7">
        <v>604</v>
      </c>
      <c r="C66" t="s">
        <v>67</v>
      </c>
      <c r="D66" s="5">
        <f>COUNTIFS('Nedtagne annoncer'!B:B,B66,'Nedtagne annoncer'!J:J,"&lt;&gt;'Solgt med forbehold' fra tidligere liste")</f>
        <v>12</v>
      </c>
      <c r="E66" t="str">
        <f>IF(SUM([1]Mæglere!$D67:$E67)&lt;&gt;D66,SUM([1]Mæglere!$D67:$E67),"")</f>
        <v/>
      </c>
    </row>
    <row r="67" spans="1:5" x14ac:dyDescent="0.25">
      <c r="A67" t="s">
        <v>190</v>
      </c>
      <c r="B67" s="7">
        <v>98</v>
      </c>
      <c r="C67" t="s">
        <v>74</v>
      </c>
      <c r="D67" s="5">
        <f>COUNTIFS('Nedtagne annoncer'!B:B,B67,'Nedtagne annoncer'!J:J,"&lt;&gt;'Solgt med forbehold' fra tidligere liste")</f>
        <v>2</v>
      </c>
      <c r="E67" t="str">
        <f>IF(SUM([1]Mæglere!$D68:$E68)&lt;&gt;D67,SUM([1]Mæglere!$D68:$E68),"")</f>
        <v/>
      </c>
    </row>
    <row r="68" spans="1:5" x14ac:dyDescent="0.25">
      <c r="A68" t="s">
        <v>190</v>
      </c>
      <c r="B68" s="7">
        <v>110</v>
      </c>
      <c r="C68" t="s">
        <v>71</v>
      </c>
      <c r="D68" s="5">
        <f>COUNTIFS('Nedtagne annoncer'!B:B,B68,'Nedtagne annoncer'!J:J,"&lt;&gt;'Solgt med forbehold' fra tidligere liste")</f>
        <v>12</v>
      </c>
      <c r="E68" t="str">
        <f>IF(SUM([1]Mæglere!$D69:$E69)&lt;&gt;D68,SUM([1]Mæglere!$D69:$E69),"")</f>
        <v/>
      </c>
    </row>
    <row r="69" spans="1:5" x14ac:dyDescent="0.25">
      <c r="A69" t="s">
        <v>190</v>
      </c>
      <c r="B69" s="7">
        <v>196</v>
      </c>
      <c r="C69" t="s">
        <v>73</v>
      </c>
      <c r="D69" s="5">
        <f>COUNTIFS('Nedtagne annoncer'!B:B,B69,'Nedtagne annoncer'!J:J,"&lt;&gt;'Solgt med forbehold' fra tidligere liste")</f>
        <v>3</v>
      </c>
      <c r="E69" t="str">
        <f>IF(SUM([1]Mæglere!$D70:$E70)&lt;&gt;D69,SUM([1]Mæglere!$D70:$E70),"")</f>
        <v/>
      </c>
    </row>
    <row r="70" spans="1:5" x14ac:dyDescent="0.25">
      <c r="A70" t="s">
        <v>190</v>
      </c>
      <c r="B70" s="7">
        <v>231</v>
      </c>
      <c r="C70" t="s">
        <v>69</v>
      </c>
      <c r="D70" s="5">
        <f>COUNTIFS('Nedtagne annoncer'!B:B,B70,'Nedtagne annoncer'!J:J,"&lt;&gt;'Solgt med forbehold' fra tidligere liste")</f>
        <v>4</v>
      </c>
      <c r="E70" t="str">
        <f>IF(SUM([1]Mæglere!$D71:$E71)&lt;&gt;D70,SUM([1]Mæglere!$D71:$E71),"")</f>
        <v/>
      </c>
    </row>
    <row r="71" spans="1:5" x14ac:dyDescent="0.25">
      <c r="A71" t="s">
        <v>190</v>
      </c>
      <c r="B71" s="7">
        <v>932</v>
      </c>
      <c r="C71" t="s">
        <v>68</v>
      </c>
      <c r="D71" s="5">
        <f>COUNTIFS('Nedtagne annoncer'!B:B,B71,'Nedtagne annoncer'!J:J,"&lt;&gt;'Solgt med forbehold' fra tidligere liste")</f>
        <v>5</v>
      </c>
      <c r="E71" t="str">
        <f>IF(SUM([1]Mæglere!$D72:$E72)&lt;&gt;D71,SUM([1]Mæglere!$D72:$E72),"")</f>
        <v/>
      </c>
    </row>
    <row r="72" spans="1:5" x14ac:dyDescent="0.25">
      <c r="A72" t="s">
        <v>190</v>
      </c>
      <c r="B72" s="7">
        <v>20749</v>
      </c>
      <c r="C72" t="s">
        <v>70</v>
      </c>
      <c r="D72" s="5">
        <f>COUNTIFS('Nedtagne annoncer'!B:B,B72,'Nedtagne annoncer'!J:J,"&lt;&gt;'Solgt med forbehold' fra tidligere liste")</f>
        <v>9</v>
      </c>
      <c r="E72" t="str">
        <f>IF(SUM([1]Mæglere!$D73:$E73)&lt;&gt;D72,SUM([1]Mæglere!$D73:$E73),"")</f>
        <v/>
      </c>
    </row>
    <row r="73" spans="1:5" x14ac:dyDescent="0.25">
      <c r="A73" t="s">
        <v>190</v>
      </c>
      <c r="B73" s="7">
        <v>25202</v>
      </c>
      <c r="C73" t="s">
        <v>72</v>
      </c>
      <c r="D73" s="5">
        <f>COUNTIFS('Nedtagne annoncer'!B:B,B73,'Nedtagne annoncer'!J:J,"&lt;&gt;'Solgt med forbehold' fra tidligere liste")</f>
        <v>5</v>
      </c>
      <c r="E73" t="str">
        <f>IF(SUM([1]Mæglere!$D74:$E74)&lt;&gt;D73,SUM([1]Mæglere!$D74:$E74),"")</f>
        <v/>
      </c>
    </row>
    <row r="74" spans="1:5" x14ac:dyDescent="0.25">
      <c r="A74" t="s">
        <v>191</v>
      </c>
      <c r="B74" s="7">
        <v>1031</v>
      </c>
      <c r="C74" t="s">
        <v>75</v>
      </c>
      <c r="D74" s="5">
        <f>COUNTIFS('Nedtagne annoncer'!B:B,B74,'Nedtagne annoncer'!J:J,"&lt;&gt;'Solgt med forbehold' fra tidligere liste")</f>
        <v>11</v>
      </c>
      <c r="E74" t="str">
        <f>IF(SUM([1]Mæglere!$D75:$E75)&lt;&gt;D74,SUM([1]Mæglere!$D75:$E75),"")</f>
        <v/>
      </c>
    </row>
    <row r="75" spans="1:5" x14ac:dyDescent="0.25">
      <c r="A75" t="s">
        <v>192</v>
      </c>
      <c r="B75" s="7">
        <v>867</v>
      </c>
      <c r="C75" t="s">
        <v>76</v>
      </c>
      <c r="D75" s="5">
        <f>COUNTIFS('Nedtagne annoncer'!B:B,B75,'Nedtagne annoncer'!J:J,"&lt;&gt;'Solgt med forbehold' fra tidligere liste")</f>
        <v>5</v>
      </c>
      <c r="E75" t="str">
        <f>IF(SUM([1]Mæglere!$D76:$E76)&lt;&gt;D75,SUM([1]Mæglere!$D76:$E76),"")</f>
        <v/>
      </c>
    </row>
    <row r="76" spans="1:5" x14ac:dyDescent="0.25">
      <c r="A76" t="s">
        <v>193</v>
      </c>
      <c r="B76" s="7">
        <v>1054</v>
      </c>
      <c r="C76" t="s">
        <v>77</v>
      </c>
      <c r="D76" s="5">
        <f>COUNTIFS('Nedtagne annoncer'!B:B,B76,'Nedtagne annoncer'!J:J,"&lt;&gt;'Solgt med forbehold' fra tidligere liste")</f>
        <v>16</v>
      </c>
      <c r="E76" t="str">
        <f>IF(SUM([1]Mæglere!$D77:$E77)&lt;&gt;D76,SUM([1]Mæglere!$D77:$E77),"")</f>
        <v/>
      </c>
    </row>
    <row r="77" spans="1:5" x14ac:dyDescent="0.25">
      <c r="A77" t="s">
        <v>194</v>
      </c>
      <c r="B77" s="7">
        <v>972</v>
      </c>
      <c r="C77" t="s">
        <v>78</v>
      </c>
      <c r="D77" s="5">
        <f>COUNTIFS('Nedtagne annoncer'!B:B,B77,'Nedtagne annoncer'!J:J,"&lt;&gt;'Solgt med forbehold' fra tidligere liste")</f>
        <v>6</v>
      </c>
      <c r="E77" t="str">
        <f>IF(SUM([1]Mæglere!$D78:$E78)&lt;&gt;D77,SUM([1]Mæglere!$D78:$E78),"")</f>
        <v/>
      </c>
    </row>
    <row r="78" spans="1:5" x14ac:dyDescent="0.25">
      <c r="A78" t="s">
        <v>195</v>
      </c>
      <c r="B78" s="7">
        <v>655</v>
      </c>
      <c r="C78" t="s">
        <v>79</v>
      </c>
      <c r="D78" s="5">
        <f>COUNTIFS('Nedtagne annoncer'!B:B,B78,'Nedtagne annoncer'!J:J,"&lt;&gt;'Solgt med forbehold' fra tidligere liste")</f>
        <v>11</v>
      </c>
      <c r="E78" t="str">
        <f>IF(SUM([1]Mæglere!$D79:$E79)&lt;&gt;D78,SUM([1]Mæglere!$D79:$E79),"")</f>
        <v/>
      </c>
    </row>
    <row r="79" spans="1:5" x14ac:dyDescent="0.25">
      <c r="A79" t="s">
        <v>196</v>
      </c>
      <c r="B79" s="7">
        <v>926</v>
      </c>
      <c r="C79" t="s">
        <v>80</v>
      </c>
      <c r="D79" s="5">
        <f>COUNTIFS('Nedtagne annoncer'!B:B,B79,'Nedtagne annoncer'!J:J,"&lt;&gt;'Solgt med forbehold' fra tidligere liste")</f>
        <v>7</v>
      </c>
      <c r="E79" t="str">
        <f>IF(SUM([1]Mæglere!$D80:$E80)&lt;&gt;D79,SUM([1]Mæglere!$D80:$E80),"")</f>
        <v/>
      </c>
    </row>
    <row r="80" spans="1:5" x14ac:dyDescent="0.25">
      <c r="A80" t="s">
        <v>197</v>
      </c>
      <c r="B80" s="7">
        <v>18150</v>
      </c>
      <c r="C80" t="s">
        <v>198</v>
      </c>
      <c r="D80" s="5">
        <f>COUNTIFS('Nedtagne annoncer'!B:B,B80,'Nedtagne annoncer'!J:J,"&lt;&gt;'Solgt med forbehold' fra tidligere liste")</f>
        <v>23</v>
      </c>
      <c r="E80" t="str">
        <f>IF(SUM([1]Mæglere!$D81:$E81)&lt;&gt;D80,SUM([1]Mæglere!$D81:$E81),"")</f>
        <v/>
      </c>
    </row>
    <row r="81" spans="1:5" x14ac:dyDescent="0.25">
      <c r="A81" t="s">
        <v>199</v>
      </c>
      <c r="B81" s="7">
        <v>347</v>
      </c>
      <c r="C81" t="s">
        <v>81</v>
      </c>
      <c r="D81" s="5">
        <f>COUNTIFS('Nedtagne annoncer'!B:B,B81,'Nedtagne annoncer'!J:J,"&lt;&gt;'Solgt med forbehold' fra tidligere liste")</f>
        <v>29</v>
      </c>
      <c r="E81" t="str">
        <f>IF(SUM([1]Mæglere!$D82:$E82)&lt;&gt;D81,SUM([1]Mæglere!$D82:$E82),"")</f>
        <v/>
      </c>
    </row>
    <row r="82" spans="1:5" x14ac:dyDescent="0.25">
      <c r="A82" t="s">
        <v>200</v>
      </c>
      <c r="B82" s="7">
        <v>17975</v>
      </c>
      <c r="C82" t="s">
        <v>82</v>
      </c>
      <c r="D82" s="5">
        <f>COUNTIFS('Nedtagne annoncer'!B:B,B82,'Nedtagne annoncer'!J:J,"&lt;&gt;'Solgt med forbehold' fra tidligere liste")</f>
        <v>13</v>
      </c>
      <c r="E82" t="str">
        <f>IF(SUM([1]Mæglere!$D83:$E83)&lt;&gt;D82,SUM([1]Mæglere!$D83:$E83),"")</f>
        <v/>
      </c>
    </row>
    <row r="83" spans="1:5" x14ac:dyDescent="0.25">
      <c r="A83" t="s">
        <v>201</v>
      </c>
      <c r="B83" s="7">
        <v>407</v>
      </c>
      <c r="C83" t="s">
        <v>202</v>
      </c>
      <c r="D83" s="5">
        <f>COUNTIFS('Nedtagne annoncer'!B:B,B83,'Nedtagne annoncer'!J:J,"&lt;&gt;'Solgt med forbehold' fra tidligere liste")</f>
        <v>16</v>
      </c>
      <c r="E83" t="str">
        <f>IF(SUM([1]Mæglere!$D84:$E84)&lt;&gt;D83,SUM([1]Mæglere!$D84:$E84),"")</f>
        <v/>
      </c>
    </row>
    <row r="84" spans="1:5" x14ac:dyDescent="0.25">
      <c r="A84" t="s">
        <v>83</v>
      </c>
      <c r="B84" s="7">
        <v>717</v>
      </c>
      <c r="C84" t="s">
        <v>83</v>
      </c>
      <c r="D84" s="5">
        <f>COUNTIFS('Nedtagne annoncer'!B:B,B84,'Nedtagne annoncer'!J:J,"&lt;&gt;'Solgt med forbehold' fra tidligere liste")</f>
        <v>25</v>
      </c>
      <c r="E84" t="str">
        <f>IF(SUM([1]Mæglere!$D85:$E85)&lt;&gt;D84,SUM([1]Mæglere!$D85:$E85),"")</f>
        <v/>
      </c>
    </row>
    <row r="85" spans="1:5" x14ac:dyDescent="0.25">
      <c r="A85" t="s">
        <v>203</v>
      </c>
      <c r="B85" s="7">
        <v>25157</v>
      </c>
      <c r="C85" t="s">
        <v>85</v>
      </c>
      <c r="D85" s="5">
        <f>COUNTIFS('Nedtagne annoncer'!B:B,B85,'Nedtagne annoncer'!J:J,"&lt;&gt;'Solgt med forbehold' fra tidligere liste")</f>
        <v>12</v>
      </c>
      <c r="E85" t="str">
        <f>IF(SUM([1]Mæglere!$D86:$E86)&lt;&gt;D85,SUM([1]Mæglere!$D86:$E86),"")</f>
        <v/>
      </c>
    </row>
    <row r="86" spans="1:5" x14ac:dyDescent="0.25">
      <c r="A86" t="s">
        <v>203</v>
      </c>
      <c r="B86" s="7">
        <v>25168</v>
      </c>
      <c r="C86" t="s">
        <v>204</v>
      </c>
      <c r="D86" s="5">
        <f>COUNTIFS('Nedtagne annoncer'!B:B,B86,'Nedtagne annoncer'!J:J,"&lt;&gt;'Solgt med forbehold' fra tidligere liste")</f>
        <v>0</v>
      </c>
      <c r="E86" t="str">
        <f>IF(SUM([1]Mæglere!$D87:$E87)&lt;&gt;D86,SUM([1]Mæglere!$D87:$E87),"")</f>
        <v/>
      </c>
    </row>
    <row r="87" spans="1:5" x14ac:dyDescent="0.25">
      <c r="A87" t="s">
        <v>203</v>
      </c>
      <c r="B87" s="7">
        <v>25169</v>
      </c>
      <c r="C87" t="s">
        <v>84</v>
      </c>
      <c r="D87" s="5">
        <f>COUNTIFS('Nedtagne annoncer'!B:B,B87,'Nedtagne annoncer'!J:J,"&lt;&gt;'Solgt med forbehold' fra tidligere liste")</f>
        <v>13</v>
      </c>
      <c r="E87" t="str">
        <f>IF(SUM([1]Mæglere!$D88:$E88)&lt;&gt;D87,SUM([1]Mæglere!$D88:$E88),"")</f>
        <v/>
      </c>
    </row>
    <row r="88" spans="1:5" x14ac:dyDescent="0.25">
      <c r="A88" s="8" t="s">
        <v>205</v>
      </c>
      <c r="B88" s="7">
        <v>25115</v>
      </c>
      <c r="C88" t="s">
        <v>86</v>
      </c>
      <c r="D88" s="5">
        <f>COUNTIFS('Nedtagne annoncer'!B:B,B88,'Nedtagne annoncer'!J:J,"&lt;&gt;'Solgt med forbehold' fra tidligere liste")</f>
        <v>9</v>
      </c>
      <c r="E88" t="str">
        <f>IF(SUM([1]Mæglere!$D89:$E89)&lt;&gt;D88,SUM([1]Mæglere!$D89:$E89),"")</f>
        <v/>
      </c>
    </row>
    <row r="89" spans="1:5" x14ac:dyDescent="0.25">
      <c r="A89" t="s">
        <v>206</v>
      </c>
      <c r="B89" s="7">
        <v>25121</v>
      </c>
      <c r="C89" t="s">
        <v>87</v>
      </c>
      <c r="D89" s="5">
        <f>COUNTIFS('Nedtagne annoncer'!B:B,B89,'Nedtagne annoncer'!J:J,"&lt;&gt;'Solgt med forbehold' fra tidligere liste")</f>
        <v>2</v>
      </c>
      <c r="E89" t="str">
        <f>IF(SUM([1]Mæglere!$D90:$E90)&lt;&gt;D89,SUM([1]Mæglere!$D90:$E90),"")</f>
        <v/>
      </c>
    </row>
    <row r="90" spans="1:5" x14ac:dyDescent="0.25">
      <c r="A90" t="s">
        <v>229</v>
      </c>
      <c r="B90">
        <v>704</v>
      </c>
      <c r="C90" t="s">
        <v>229</v>
      </c>
      <c r="D90" s="5">
        <f>COUNTIFS('Nedtagne annoncer'!B:B,B90,'Nedtagne annoncer'!J:J,"&lt;&gt;'Solgt med forbehold' fra tidligere liste")</f>
        <v>1</v>
      </c>
      <c r="E90" t="str">
        <f>IF(SUM([1]Mæglere!$D91:$E91)&lt;&gt;D90,SUM([1]Mæglere!$D91:$E91),"")</f>
        <v/>
      </c>
    </row>
    <row r="91" spans="1:5" x14ac:dyDescent="0.25">
      <c r="A91" t="s">
        <v>230</v>
      </c>
      <c r="B91" s="7">
        <v>711</v>
      </c>
      <c r="C91" t="s">
        <v>230</v>
      </c>
      <c r="D91" s="5">
        <f>COUNTIFS('Nedtagne annoncer'!B:B,B91,'Nedtagne annoncer'!J:J,"&lt;&gt;'Solgt med forbehold' fra tidligere liste")</f>
        <v>6</v>
      </c>
      <c r="E91" t="str">
        <f>IF(SUM([1]Mæglere!$D92:$E92)&lt;&gt;D91,SUM([1]Mæglere!$D92:$E92),"")</f>
        <v/>
      </c>
    </row>
    <row r="92" spans="1:5" x14ac:dyDescent="0.25">
      <c r="A92" t="s">
        <v>88</v>
      </c>
      <c r="B92" s="7">
        <v>752</v>
      </c>
      <c r="C92" t="s">
        <v>88</v>
      </c>
      <c r="D92" s="5">
        <f>COUNTIFS('Nedtagne annoncer'!B:B,B92,'Nedtagne annoncer'!J:J,"&lt;&gt;'Solgt med forbehold' fra tidligere liste")</f>
        <v>7</v>
      </c>
      <c r="E92" t="str">
        <f>IF(SUM([1]Mæglere!$D93:$E93)&lt;&gt;D92,SUM([1]Mæglere!$D93:$E93),"")</f>
        <v/>
      </c>
    </row>
    <row r="93" spans="1:5" x14ac:dyDescent="0.25">
      <c r="A93" t="s">
        <v>231</v>
      </c>
      <c r="B93" s="7">
        <v>1000</v>
      </c>
      <c r="C93" t="s">
        <v>231</v>
      </c>
      <c r="D93" s="5">
        <f>COUNTIFS('Nedtagne annoncer'!B:B,B93,'Nedtagne annoncer'!J:J,"&lt;&gt;'Solgt med forbehold' fra tidligere liste")</f>
        <v>2</v>
      </c>
      <c r="E93" t="str">
        <f>IF(SUM([1]Mæglere!$D94:$E94)&lt;&gt;D93,SUM([1]Mæglere!$D94:$E94),"")</f>
        <v/>
      </c>
    </row>
    <row r="94" spans="1:5" x14ac:dyDescent="0.25">
      <c r="A94" t="s">
        <v>89</v>
      </c>
      <c r="B94" s="7">
        <v>88</v>
      </c>
      <c r="C94" t="s">
        <v>89</v>
      </c>
      <c r="D94" s="5">
        <f>COUNTIFS('Nedtagne annoncer'!B:B,B94,'Nedtagne annoncer'!J:J,"&lt;&gt;'Solgt med forbehold' fra tidligere liste")</f>
        <v>8</v>
      </c>
      <c r="E94" t="str">
        <f>IF(SUM([1]Mæglere!$D95:$E95)&lt;&gt;D94,SUM([1]Mæglere!$D95:$E95),"")</f>
        <v/>
      </c>
    </row>
    <row r="95" spans="1:5" x14ac:dyDescent="0.25">
      <c r="A95" t="s">
        <v>90</v>
      </c>
      <c r="B95" s="7">
        <v>650</v>
      </c>
      <c r="C95" t="s">
        <v>90</v>
      </c>
      <c r="D95" s="5">
        <f>COUNTIFS('Nedtagne annoncer'!B:B,B95,'Nedtagne annoncer'!J:J,"&lt;&gt;'Solgt med forbehold' fra tidligere liste")</f>
        <v>6</v>
      </c>
      <c r="E95" t="str">
        <f>IF(SUM([1]Mæglere!$D96:$E96)&lt;&gt;D95,SUM([1]Mæglere!$D96:$E96),"")</f>
        <v/>
      </c>
    </row>
    <row r="96" spans="1:5" x14ac:dyDescent="0.25">
      <c r="A96" t="s">
        <v>232</v>
      </c>
      <c r="B96" s="7">
        <v>952</v>
      </c>
      <c r="C96" t="s">
        <v>232</v>
      </c>
      <c r="D96" s="5">
        <f>COUNTIFS('Nedtagne annoncer'!B:B,B96,'Nedtagne annoncer'!J:J,"&lt;&gt;'Solgt med forbehold' fra tidligere liste")</f>
        <v>0</v>
      </c>
      <c r="E96" t="str">
        <f>IF(SUM([1]Mæglere!$D97:$E97)&lt;&gt;D96,SUM([1]Mæglere!$D97:$E97),"")</f>
        <v/>
      </c>
    </row>
    <row r="97" spans="1:5" x14ac:dyDescent="0.25">
      <c r="A97" t="s">
        <v>92</v>
      </c>
      <c r="B97" s="7">
        <v>173</v>
      </c>
      <c r="C97" t="s">
        <v>91</v>
      </c>
      <c r="D97" s="5">
        <f>COUNTIFS('Nedtagne annoncer'!B:B,B97,'Nedtagne annoncer'!J:J,"&lt;&gt;'Solgt med forbehold' fra tidligere liste")</f>
        <v>8</v>
      </c>
      <c r="E97" t="str">
        <f>IF(SUM([1]Mæglere!$D98:$E98)&lt;&gt;D97,SUM([1]Mæglere!$D98:$E98),"")</f>
        <v/>
      </c>
    </row>
    <row r="98" spans="1:5" x14ac:dyDescent="0.25">
      <c r="A98" t="s">
        <v>92</v>
      </c>
      <c r="B98" s="7">
        <v>531</v>
      </c>
      <c r="C98" t="s">
        <v>92</v>
      </c>
      <c r="D98" s="5">
        <f>COUNTIFS('Nedtagne annoncer'!B:B,B98,'Nedtagne annoncer'!J:J,"&lt;&gt;'Solgt med forbehold' fra tidligere liste")</f>
        <v>6</v>
      </c>
      <c r="E98" t="str">
        <f>IF(SUM([1]Mæglere!$D99:$E99)&lt;&gt;D98,SUM([1]Mæglere!$D99:$E99),"")</f>
        <v/>
      </c>
    </row>
    <row r="99" spans="1:5" x14ac:dyDescent="0.25">
      <c r="A99" s="6" t="s">
        <v>207</v>
      </c>
      <c r="B99" s="7">
        <v>20288</v>
      </c>
      <c r="C99" t="s">
        <v>93</v>
      </c>
      <c r="D99" s="5">
        <f>COUNTIFS('Nedtagne annoncer'!B:B,B99,'Nedtagne annoncer'!J:J,"&lt;&gt;'Solgt med forbehold' fra tidligere liste")</f>
        <v>14</v>
      </c>
      <c r="E99" t="str">
        <f>IF(SUM([1]Mæglere!$D100:$E100)&lt;&gt;D99,SUM([1]Mæglere!$D100:$E100),"")</f>
        <v/>
      </c>
    </row>
    <row r="100" spans="1:5" x14ac:dyDescent="0.25">
      <c r="A100" s="6" t="s">
        <v>208</v>
      </c>
      <c r="B100" s="7">
        <v>19239</v>
      </c>
      <c r="C100" t="s">
        <v>94</v>
      </c>
      <c r="D100" s="5">
        <f>COUNTIFS('Nedtagne annoncer'!B:B,B100,'Nedtagne annoncer'!J:J,"&lt;&gt;'Solgt med forbehold' fra tidligere liste")</f>
        <v>14</v>
      </c>
      <c r="E100" t="str">
        <f>IF(SUM([1]Mæglere!$D101:$E101)&lt;&gt;D100,SUM([1]Mæglere!$D101:$E101),"")</f>
        <v/>
      </c>
    </row>
    <row r="101" spans="1:5" x14ac:dyDescent="0.25">
      <c r="A101" t="s">
        <v>95</v>
      </c>
      <c r="B101" s="7">
        <v>142</v>
      </c>
      <c r="C101" t="s">
        <v>95</v>
      </c>
      <c r="D101" s="5">
        <f>COUNTIFS('Nedtagne annoncer'!B:B,B101,'Nedtagne annoncer'!J:J,"&lt;&gt;'Solgt med forbehold' fra tidligere liste")</f>
        <v>8</v>
      </c>
      <c r="E101" t="str">
        <f>IF(SUM([1]Mæglere!$D102:$E102)&lt;&gt;D101,SUM([1]Mæglere!$D102:$E102),"")</f>
        <v/>
      </c>
    </row>
    <row r="102" spans="1:5" x14ac:dyDescent="0.25">
      <c r="A102" t="s">
        <v>96</v>
      </c>
      <c r="B102" s="7">
        <v>18703</v>
      </c>
      <c r="C102" t="s">
        <v>96</v>
      </c>
      <c r="D102" s="5">
        <f>COUNTIFS('Nedtagne annoncer'!B:B,B102,'Nedtagne annoncer'!J:J,"&lt;&gt;'Solgt med forbehold' fra tidligere liste")</f>
        <v>8</v>
      </c>
      <c r="E102" t="str">
        <f>IF(SUM([1]Mæglere!$D103:$E103)&lt;&gt;D102,SUM([1]Mæglere!$D103:$E103),"")</f>
        <v/>
      </c>
    </row>
    <row r="103" spans="1:5" x14ac:dyDescent="0.25">
      <c r="A103" t="s">
        <v>97</v>
      </c>
      <c r="B103" s="7">
        <v>143</v>
      </c>
      <c r="C103" t="s">
        <v>97</v>
      </c>
      <c r="D103" s="5">
        <f>COUNTIFS('Nedtagne annoncer'!B:B,B103,'Nedtagne annoncer'!J:J,"&lt;&gt;'Solgt med forbehold' fra tidligere liste")</f>
        <v>10</v>
      </c>
      <c r="E103" t="str">
        <f>IF(SUM([1]Mæglere!$D104:$E104)&lt;&gt;D103,SUM([1]Mæglere!$D104:$E104),"")</f>
        <v/>
      </c>
    </row>
    <row r="104" spans="1:5" x14ac:dyDescent="0.25">
      <c r="A104" t="s">
        <v>209</v>
      </c>
      <c r="B104" s="7">
        <v>107</v>
      </c>
      <c r="C104" t="s">
        <v>98</v>
      </c>
      <c r="D104" s="5">
        <f>COUNTIFS('Nedtagne annoncer'!B:B,B104,'Nedtagne annoncer'!J:J,"&lt;&gt;'Solgt med forbehold' fra tidligere liste")</f>
        <v>3</v>
      </c>
      <c r="E104" t="str">
        <f>IF(SUM([1]Mæglere!$D105:$E105)&lt;&gt;D104,SUM([1]Mæglere!$D105:$E105),"")</f>
        <v/>
      </c>
    </row>
    <row r="105" spans="1:5" x14ac:dyDescent="0.25">
      <c r="A105" t="s">
        <v>99</v>
      </c>
      <c r="B105" s="7">
        <v>374</v>
      </c>
      <c r="C105" t="s">
        <v>99</v>
      </c>
      <c r="D105" s="5">
        <f>COUNTIFS('Nedtagne annoncer'!B:B,B105,'Nedtagne annoncer'!J:J,"&lt;&gt;'Solgt med forbehold' fra tidligere liste")</f>
        <v>10</v>
      </c>
      <c r="E105" t="str">
        <f>IF(SUM([1]Mæglere!$D106:$E106)&lt;&gt;D105,SUM([1]Mæglere!$D106:$E106),"")</f>
        <v/>
      </c>
    </row>
    <row r="106" spans="1:5" x14ac:dyDescent="0.25">
      <c r="A106" t="s">
        <v>210</v>
      </c>
      <c r="B106" s="7">
        <v>530</v>
      </c>
      <c r="C106" s="6" t="s">
        <v>101</v>
      </c>
      <c r="D106" s="5">
        <f>COUNTIFS('Nedtagne annoncer'!B:B,B106,'Nedtagne annoncer'!J:J,"&lt;&gt;'Solgt med forbehold' fra tidligere liste")</f>
        <v>8</v>
      </c>
      <c r="E106" t="str">
        <f>IF(SUM([1]Mæglere!$D107:$E107)&lt;&gt;D106,SUM([1]Mæglere!$D107:$E107),"")</f>
        <v/>
      </c>
    </row>
    <row r="107" spans="1:5" x14ac:dyDescent="0.25">
      <c r="A107" t="s">
        <v>210</v>
      </c>
      <c r="B107" s="7">
        <v>583</v>
      </c>
      <c r="C107" s="6" t="s">
        <v>100</v>
      </c>
      <c r="D107" s="5">
        <f>COUNTIFS('Nedtagne annoncer'!B:B,B107,'Nedtagne annoncer'!J:J,"&lt;&gt;'Solgt med forbehold' fra tidligere liste")</f>
        <v>3</v>
      </c>
      <c r="E107" t="str">
        <f>IF(SUM([1]Mæglere!$D108:$E108)&lt;&gt;D107,SUM([1]Mæglere!$D108:$E108),"")</f>
        <v/>
      </c>
    </row>
    <row r="108" spans="1:5" x14ac:dyDescent="0.25">
      <c r="A108" t="s">
        <v>211</v>
      </c>
      <c r="B108" s="7">
        <v>439</v>
      </c>
      <c r="C108" t="s">
        <v>212</v>
      </c>
      <c r="D108" s="5">
        <f>COUNTIFS('Nedtagne annoncer'!B:B,B108,'Nedtagne annoncer'!J:J,"&lt;&gt;'Solgt med forbehold' fra tidligere liste")</f>
        <v>0</v>
      </c>
      <c r="E108" t="str">
        <f>IF(SUM([1]Mæglere!$D109:$E109)&lt;&gt;D108,SUM([1]Mæglere!$D109:$E109),"")</f>
        <v/>
      </c>
    </row>
    <row r="109" spans="1:5" x14ac:dyDescent="0.25">
      <c r="A109" t="s">
        <v>211</v>
      </c>
      <c r="B109" s="7">
        <v>855</v>
      </c>
      <c r="C109" t="s">
        <v>102</v>
      </c>
      <c r="D109" s="5">
        <f>COUNTIFS('Nedtagne annoncer'!B:B,B109,'Nedtagne annoncer'!J:J,"&lt;&gt;'Solgt med forbehold' fra tidligere liste")</f>
        <v>6</v>
      </c>
      <c r="E109" t="str">
        <f>IF(SUM([1]Mæglere!$D110:$E110)&lt;&gt;D109,SUM([1]Mæglere!$D110:$E110),"")</f>
        <v/>
      </c>
    </row>
    <row r="110" spans="1:5" x14ac:dyDescent="0.25">
      <c r="A110" s="6" t="s">
        <v>213</v>
      </c>
      <c r="B110" s="7">
        <v>137</v>
      </c>
      <c r="C110" t="s">
        <v>103</v>
      </c>
      <c r="D110" s="5">
        <f>COUNTIFS('Nedtagne annoncer'!B:B,B110,'Nedtagne annoncer'!J:J,"&lt;&gt;'Solgt med forbehold' fra tidligere liste")</f>
        <v>17</v>
      </c>
      <c r="E110" t="str">
        <f>IF(SUM([1]Mæglere!$D111:$E111)&lt;&gt;D110,SUM([1]Mæglere!$D111:$E111),"")</f>
        <v/>
      </c>
    </row>
    <row r="111" spans="1:5" ht="15.75" x14ac:dyDescent="0.25">
      <c r="A111" s="9" t="s">
        <v>104</v>
      </c>
      <c r="B111">
        <v>540</v>
      </c>
      <c r="C111" t="s">
        <v>104</v>
      </c>
      <c r="D111" s="5">
        <f>COUNTIFS('Nedtagne annoncer'!B:B,B111,'Nedtagne annoncer'!J:J,"&lt;&gt;'Solgt med forbehold' fra tidligere liste")</f>
        <v>6</v>
      </c>
      <c r="E111" t="str">
        <f>IF(SUM([1]Mæglere!$D112:$E112)&lt;&gt;D111,SUM([1]Mæglere!$D112:$E112),"")</f>
        <v/>
      </c>
    </row>
    <row r="112" spans="1:5" x14ac:dyDescent="0.25">
      <c r="A112" t="s">
        <v>214</v>
      </c>
      <c r="B112" s="7">
        <v>710</v>
      </c>
      <c r="C112" t="s">
        <v>107</v>
      </c>
      <c r="D112" s="5">
        <f>COUNTIFS('Nedtagne annoncer'!B:B,B112,'Nedtagne annoncer'!J:J,"&lt;&gt;'Solgt med forbehold' fra tidligere liste")</f>
        <v>14</v>
      </c>
      <c r="E112" t="str">
        <f>IF(SUM([1]Mæglere!$D113:$E113)&lt;&gt;D112,SUM([1]Mæglere!$D113:$E113),"")</f>
        <v/>
      </c>
    </row>
    <row r="113" spans="1:5" x14ac:dyDescent="0.25">
      <c r="A113" t="s">
        <v>214</v>
      </c>
      <c r="B113" s="7">
        <v>805</v>
      </c>
      <c r="C113" t="s">
        <v>105</v>
      </c>
      <c r="D113" s="5">
        <f>COUNTIFS('Nedtagne annoncer'!B:B,B113,'Nedtagne annoncer'!J:J,"&lt;&gt;'Solgt med forbehold' fra tidligere liste")</f>
        <v>15</v>
      </c>
      <c r="E113" t="str">
        <f>IF(SUM([1]Mæglere!$D114:$E114)&lt;&gt;D113,SUM([1]Mæglere!$D114:$E114),"")</f>
        <v/>
      </c>
    </row>
    <row r="114" spans="1:5" x14ac:dyDescent="0.25">
      <c r="A114" t="s">
        <v>214</v>
      </c>
      <c r="B114" s="7">
        <v>860</v>
      </c>
      <c r="C114" t="s">
        <v>106</v>
      </c>
      <c r="D114" s="5">
        <f>COUNTIFS('Nedtagne annoncer'!B:B,B114,'Nedtagne annoncer'!J:J,"&lt;&gt;'Solgt med forbehold' fra tidligere liste")</f>
        <v>5</v>
      </c>
      <c r="E114" t="str">
        <f>IF(SUM([1]Mæglere!$D115:$E115)&lt;&gt;D114,SUM([1]Mæglere!$D115:$E115),"")</f>
        <v/>
      </c>
    </row>
    <row r="115" spans="1:5" x14ac:dyDescent="0.25">
      <c r="A115" s="6" t="s">
        <v>108</v>
      </c>
      <c r="B115" s="7">
        <v>150</v>
      </c>
      <c r="C115" s="6" t="s">
        <v>108</v>
      </c>
      <c r="D115" s="5">
        <f>COUNTIFS('Nedtagne annoncer'!B:B,B115,'Nedtagne annoncer'!J:J,"&lt;&gt;'Solgt med forbehold' fra tidligere liste")</f>
        <v>11</v>
      </c>
      <c r="E115" t="str">
        <f>IF(SUM([1]Mæglere!$D116:$E116)&lt;&gt;D115,SUM([1]Mæglere!$D116:$E116),"")</f>
        <v/>
      </c>
    </row>
    <row r="116" spans="1:5" x14ac:dyDescent="0.25">
      <c r="A116" t="s">
        <v>109</v>
      </c>
      <c r="B116">
        <v>884</v>
      </c>
      <c r="C116" t="s">
        <v>109</v>
      </c>
      <c r="D116" s="5">
        <f>COUNTIFS('Nedtagne annoncer'!B:B,B116,'Nedtagne annoncer'!J:J,"&lt;&gt;'Solgt med forbehold' fra tidligere liste")</f>
        <v>6</v>
      </c>
      <c r="E116" t="str">
        <f>IF(SUM([1]Mæglere!$D117:$E117)&lt;&gt;D116,SUM([1]Mæglere!$D117:$E117),"")</f>
        <v/>
      </c>
    </row>
    <row r="117" spans="1:5" x14ac:dyDescent="0.25">
      <c r="A117" t="s">
        <v>110</v>
      </c>
      <c r="B117" s="7">
        <v>337</v>
      </c>
      <c r="C117" t="s">
        <v>110</v>
      </c>
      <c r="D117" s="5">
        <f>COUNTIFS('Nedtagne annoncer'!B:B,B117,'Nedtagne annoncer'!J:J,"&lt;&gt;'Solgt med forbehold' fra tidligere liste")</f>
        <v>16</v>
      </c>
      <c r="E117" t="str">
        <f>IF(SUM([1]Mæglere!$D118:$E118)&lt;&gt;D117,SUM([1]Mæglere!$D118:$E118),"")</f>
        <v/>
      </c>
    </row>
    <row r="118" spans="1:5" x14ac:dyDescent="0.25">
      <c r="A118" t="s">
        <v>111</v>
      </c>
      <c r="B118" s="7">
        <v>17485</v>
      </c>
      <c r="C118" t="s">
        <v>111</v>
      </c>
      <c r="D118" s="5">
        <f>COUNTIFS('Nedtagne annoncer'!B:B,B118,'Nedtagne annoncer'!J:J,"&lt;&gt;'Solgt med forbehold' fra tidligere liste")</f>
        <v>2</v>
      </c>
      <c r="E118" t="str">
        <f>IF(SUM([1]Mæglere!$D119:$E119)&lt;&gt;D118,SUM([1]Mæglere!$D119:$E119),"")</f>
        <v/>
      </c>
    </row>
    <row r="119" spans="1:5" x14ac:dyDescent="0.25">
      <c r="A119" t="s">
        <v>215</v>
      </c>
      <c r="B119" s="7">
        <v>171</v>
      </c>
      <c r="C119" t="s">
        <v>112</v>
      </c>
      <c r="D119" s="5">
        <f>COUNTIFS('Nedtagne annoncer'!B:B,B119,'Nedtagne annoncer'!J:J,"&lt;&gt;'Solgt med forbehold' fra tidligere liste")</f>
        <v>13</v>
      </c>
      <c r="E119" t="str">
        <f>IF(SUM([1]Mæglere!$D120:$E120)&lt;&gt;D119,SUM([1]Mæglere!$D120:$E120),"")</f>
        <v/>
      </c>
    </row>
    <row r="120" spans="1:5" x14ac:dyDescent="0.25">
      <c r="A120" t="s">
        <v>113</v>
      </c>
      <c r="B120">
        <v>572</v>
      </c>
      <c r="C120" t="s">
        <v>113</v>
      </c>
      <c r="D120" s="5">
        <f>COUNTIFS('Nedtagne annoncer'!B:B,B120,'Nedtagne annoncer'!J:J,"&lt;&gt;'Solgt med forbehold' fra tidligere liste")</f>
        <v>13</v>
      </c>
      <c r="E120" t="str">
        <f>IF(SUM([1]Mæglere!$D121:$E121)&lt;&gt;D120,SUM([1]Mæglere!$D121:$E121),"")</f>
        <v/>
      </c>
    </row>
    <row r="121" spans="1:5" x14ac:dyDescent="0.25">
      <c r="A121" t="s">
        <v>216</v>
      </c>
      <c r="B121" s="7">
        <v>239</v>
      </c>
      <c r="C121" t="s">
        <v>114</v>
      </c>
      <c r="D121" s="5">
        <f>COUNTIFS('Nedtagne annoncer'!B:B,B121,'Nedtagne annoncer'!J:J,"&lt;&gt;'Solgt med forbehold' fra tidligere liste")</f>
        <v>12</v>
      </c>
      <c r="E121" t="str">
        <f>IF(SUM([1]Mæglere!$D122:$E122)&lt;&gt;D121,SUM([1]Mæglere!$D122:$E122),"")</f>
        <v/>
      </c>
    </row>
    <row r="122" spans="1:5" x14ac:dyDescent="0.25">
      <c r="A122" t="s">
        <v>216</v>
      </c>
      <c r="B122" s="7">
        <v>995</v>
      </c>
      <c r="C122" t="s">
        <v>115</v>
      </c>
      <c r="D122" s="5">
        <f>COUNTIFS('Nedtagne annoncer'!B:B,B122,'Nedtagne annoncer'!J:J,"&lt;&gt;'Solgt med forbehold' fra tidligere liste")</f>
        <v>22</v>
      </c>
      <c r="E122" t="str">
        <f>IF(SUM([1]Mæglere!$D123:$E123)&lt;&gt;D122,SUM([1]Mæglere!$D123:$E123),"")</f>
        <v/>
      </c>
    </row>
    <row r="123" spans="1:5" x14ac:dyDescent="0.25">
      <c r="A123" t="s">
        <v>217</v>
      </c>
      <c r="B123" s="7">
        <v>101</v>
      </c>
      <c r="C123" t="s">
        <v>117</v>
      </c>
      <c r="D123" s="5">
        <f>COUNTIFS('Nedtagne annoncer'!B:B,B123,'Nedtagne annoncer'!J:J,"&lt;&gt;'Solgt med forbehold' fra tidligere liste")</f>
        <v>3</v>
      </c>
      <c r="E123" t="str">
        <f>IF(SUM([1]Mæglere!$D124:$E124)&lt;&gt;D123,SUM([1]Mæglere!$D124:$E124),"")</f>
        <v/>
      </c>
    </row>
    <row r="124" spans="1:5" x14ac:dyDescent="0.25">
      <c r="A124" t="s">
        <v>217</v>
      </c>
      <c r="B124" s="7">
        <v>775</v>
      </c>
      <c r="C124" t="s">
        <v>116</v>
      </c>
      <c r="D124" s="5">
        <f>COUNTIFS('Nedtagne annoncer'!B:B,B124,'Nedtagne annoncer'!J:J,"&lt;&gt;'Solgt med forbehold' fra tidligere liste")</f>
        <v>12</v>
      </c>
      <c r="E124" t="str">
        <f>IF(SUM([1]Mæglere!$D125:$E125)&lt;&gt;D124,SUM([1]Mæglere!$D125:$E125),"")</f>
        <v/>
      </c>
    </row>
    <row r="125" spans="1:5" x14ac:dyDescent="0.25">
      <c r="A125" t="s">
        <v>218</v>
      </c>
      <c r="B125">
        <v>815</v>
      </c>
      <c r="C125" t="s">
        <v>218</v>
      </c>
      <c r="D125" s="5">
        <f>COUNTIFS('Nedtagne annoncer'!B:B,B125,'Nedtagne annoncer'!J:J,"&lt;&gt;'Solgt med forbehold' fra tidligere liste")</f>
        <v>7</v>
      </c>
      <c r="E125" t="str">
        <f>IF(SUM([1]Mæglere!$D126:$E126)&lt;&gt;D125,SUM([1]Mæglere!$D126:$E126),"")</f>
        <v/>
      </c>
    </row>
    <row r="126" spans="1:5" x14ac:dyDescent="0.25">
      <c r="A126" t="s">
        <v>118</v>
      </c>
      <c r="B126" s="7">
        <v>9</v>
      </c>
      <c r="C126" t="s">
        <v>118</v>
      </c>
      <c r="D126" s="5">
        <f>COUNTIFS('Nedtagne annoncer'!B:B,B126,'Nedtagne annoncer'!J:J,"&lt;&gt;'Solgt med forbehold' fra tidligere liste")</f>
        <v>28</v>
      </c>
      <c r="E126" t="str">
        <f>IF(SUM([1]Mæglere!$D127:$E127)&lt;&gt;D126,SUM([1]Mæglere!$D127:$E127),"")</f>
        <v/>
      </c>
    </row>
    <row r="127" spans="1:5" x14ac:dyDescent="0.25">
      <c r="A127" s="6" t="s">
        <v>119</v>
      </c>
      <c r="B127" s="7">
        <v>673</v>
      </c>
      <c r="C127" t="s">
        <v>119</v>
      </c>
      <c r="D127" s="5">
        <f>COUNTIFS('Nedtagne annoncer'!B:B,B127,'Nedtagne annoncer'!J:J,"&lt;&gt;'Solgt med forbehold' fra tidligere liste")</f>
        <v>12</v>
      </c>
      <c r="E127" t="str">
        <f>IF(SUM([1]Mæglere!$D128:$E128)&lt;&gt;D127,SUM([1]Mæglere!$D128:$E128),"")</f>
        <v/>
      </c>
    </row>
    <row r="128" spans="1:5" x14ac:dyDescent="0.25">
      <c r="A128" t="s">
        <v>219</v>
      </c>
      <c r="B128" s="7">
        <v>168</v>
      </c>
      <c r="C128" t="s">
        <v>120</v>
      </c>
      <c r="D128" s="5">
        <f>COUNTIFS('Nedtagne annoncer'!B:B,B128,'Nedtagne annoncer'!J:J,"&lt;&gt;'Solgt med forbehold' fra tidligere liste")</f>
        <v>3</v>
      </c>
      <c r="E128" t="str">
        <f>IF(SUM([1]Mæglere!$D129:$E129)&lt;&gt;D128,SUM([1]Mæglere!$D129:$E129),"")</f>
        <v/>
      </c>
    </row>
    <row r="129" spans="1:5" x14ac:dyDescent="0.25">
      <c r="A129" t="s">
        <v>220</v>
      </c>
      <c r="B129" s="7">
        <v>835</v>
      </c>
      <c r="C129" t="s">
        <v>221</v>
      </c>
      <c r="D129" s="5">
        <f>COUNTIFS('Nedtagne annoncer'!B:B,B129,'Nedtagne annoncer'!J:J,"&lt;&gt;'Solgt med forbehold' fra tidligere liste")</f>
        <v>9</v>
      </c>
      <c r="E129" t="str">
        <f>IF(SUM([1]Mæglere!$D130:$E130)&lt;&gt;D129,SUM([1]Mæglere!$D130:$E130),"")</f>
        <v/>
      </c>
    </row>
    <row r="130" spans="1:5" x14ac:dyDescent="0.25">
      <c r="A130" t="s">
        <v>222</v>
      </c>
      <c r="B130" s="7">
        <v>25793</v>
      </c>
      <c r="C130" t="s">
        <v>121</v>
      </c>
      <c r="D130" s="5">
        <f>COUNTIFS('Nedtagne annoncer'!B:B,B130,'Nedtagne annoncer'!J:J,"&lt;&gt;'Solgt med forbehold' fra tidligere liste")</f>
        <v>4</v>
      </c>
      <c r="E130" t="str">
        <f>IF(SUM([1]Mæglere!$D131:$E131)&lt;&gt;D130,SUM([1]Mæglere!$D131:$E131),"")</f>
        <v/>
      </c>
    </row>
    <row r="131" spans="1:5" x14ac:dyDescent="0.25">
      <c r="A131" t="s">
        <v>223</v>
      </c>
      <c r="B131" s="7">
        <v>551</v>
      </c>
      <c r="C131" t="s">
        <v>224</v>
      </c>
      <c r="D131" s="5">
        <f>COUNTIFS('Nedtagne annoncer'!B:B,B131,'Nedtagne annoncer'!J:J,"&lt;&gt;'Solgt med forbehold' fra tidligere liste")</f>
        <v>15</v>
      </c>
      <c r="E131" t="str">
        <f>IF(SUM([1]Mæglere!$D132:$E132)&lt;&gt;D131,SUM([1]Mæglere!$D132:$E132),"")</f>
        <v/>
      </c>
    </row>
    <row r="132" spans="1:5" x14ac:dyDescent="0.25">
      <c r="A132" t="s">
        <v>225</v>
      </c>
      <c r="B132" s="7">
        <v>24227</v>
      </c>
      <c r="C132" t="s">
        <v>122</v>
      </c>
      <c r="D132" s="5">
        <f>COUNTIFS('Nedtagne annoncer'!B:B,B132,'Nedtagne annoncer'!J:J,"&lt;&gt;'Solgt med forbehold' fra tidligere liste")</f>
        <v>6</v>
      </c>
      <c r="E132" t="str">
        <f>IF(SUM([1]Mæglere!$D133:$E133)&lt;&gt;D132,SUM([1]Mæglere!$D133:$E133),"")</f>
        <v/>
      </c>
    </row>
    <row r="133" spans="1:5" x14ac:dyDescent="0.25">
      <c r="A133" t="s">
        <v>226</v>
      </c>
      <c r="B133" s="7">
        <v>18814</v>
      </c>
      <c r="C133" t="s">
        <v>123</v>
      </c>
      <c r="D133" s="5">
        <f>COUNTIFS('Nedtagne annoncer'!B:B,B133,'Nedtagne annoncer'!J:J,"&lt;&gt;'Solgt med forbehold' fra tidligere liste")</f>
        <v>4</v>
      </c>
      <c r="E133" t="str">
        <f>IF(SUM([1]Mæglere!$D134:$E134)&lt;&gt;D133,SUM([1]Mæglere!$D134:$E134),"")</f>
        <v/>
      </c>
    </row>
    <row r="134" spans="1:5" x14ac:dyDescent="0.25">
      <c r="A134" t="s">
        <v>227</v>
      </c>
      <c r="B134" s="7">
        <v>17480</v>
      </c>
      <c r="C134" t="s">
        <v>227</v>
      </c>
      <c r="D134" s="5">
        <f>COUNTIFS('Nedtagne annoncer'!B:B,B134,'Nedtagne annoncer'!J:J,"&lt;&gt;'Solgt med forbehold' fra tidligere liste")</f>
        <v>0</v>
      </c>
      <c r="E134" t="str">
        <f>IF(SUM([1]Mæglere!$D135:$E135)&lt;&gt;D134,SUM([1]Mæglere!$D135:$E135),"")</f>
        <v/>
      </c>
    </row>
    <row r="135" spans="1:5" x14ac:dyDescent="0.25">
      <c r="A135" t="s">
        <v>228</v>
      </c>
      <c r="B135" s="7">
        <v>17767</v>
      </c>
      <c r="C135" t="s">
        <v>228</v>
      </c>
      <c r="D135" s="5">
        <f>COUNTIFS('Nedtagne annoncer'!B:B,B135,'Nedtagne annoncer'!J:J,"&lt;&gt;'Solgt med forbehold' fra tidligere liste")</f>
        <v>0</v>
      </c>
      <c r="E135" t="str">
        <f>IF(SUM([1]Mæglere!$D136:$E136)&lt;&gt;D135,SUM([1]Mæglere!$D136:$E136),"")</f>
        <v/>
      </c>
    </row>
    <row r="136" spans="1:5" x14ac:dyDescent="0.25">
      <c r="A136" t="s">
        <v>124</v>
      </c>
      <c r="B136" s="7">
        <v>27521</v>
      </c>
      <c r="C136" t="s">
        <v>124</v>
      </c>
      <c r="D136" s="5">
        <f>COUNTIFS('Nedtagne annoncer'!B:B,B136,'Nedtagne annoncer'!J:J,"&lt;&gt;'Solgt med forbehold' fra tidligere liste")</f>
        <v>1</v>
      </c>
      <c r="E136" t="str">
        <f>IF(SUM([1]Mæglere!$D137:$E137)&lt;&gt;D136,SUM([1]Mæglere!$D137:$E137),"")</f>
        <v/>
      </c>
    </row>
    <row r="138" spans="1:5" x14ac:dyDescent="0.25">
      <c r="D138" s="10">
        <f>SUM(D2:D136)</f>
        <v>1184</v>
      </c>
      <c r="E138" s="10">
        <f>SUM(E2:E136)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Nedtagne annoncer</vt:lpstr>
      <vt:lpstr>Mæglere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Kjær</dc:creator>
  <cp:lastModifiedBy>Peter Kjær</cp:lastModifiedBy>
  <dcterms:created xsi:type="dcterms:W3CDTF">2022-04-28T16:25:18Z</dcterms:created>
  <dcterms:modified xsi:type="dcterms:W3CDTF">2022-05-04T18:43:13Z</dcterms:modified>
</cp:coreProperties>
</file>